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Доходы" sheetId="1" r:id="rId1"/>
    <sheet name="Расходы" sheetId="2" r:id="rId2"/>
    <sheet name="Расходы по вед.структуре" sheetId="3" r:id="rId3"/>
    <sheet name="Источники" sheetId="4" r:id="rId4"/>
  </sheets>
  <definedNames>
    <definedName name="__bookmark_1">'Доходы'!#REF!</definedName>
    <definedName name="__bookmark_2">'Доходы'!$A$4:$F$25</definedName>
    <definedName name="__bookmark_3">'Расходы'!$A$4:$F$31</definedName>
    <definedName name="__bookmark_4">'Источники'!$A$17:$F$17</definedName>
    <definedName name="__bookmark_5">'Источники'!#REF!</definedName>
    <definedName name="_xlnm.Print_Titles" localSheetId="0">'Доходы'!$4:$5</definedName>
    <definedName name="_xlnm.Print_Titles" localSheetId="1">'Расходы'!$4:$5</definedName>
  </definedNames>
  <calcPr fullCalcOnLoad="1"/>
</workbook>
</file>

<file path=xl/sharedStrings.xml><?xml version="1.0" encoding="utf-8"?>
<sst xmlns="http://schemas.openxmlformats.org/spreadsheetml/2006/main" count="458" uniqueCount="197">
  <si>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</si>
  <si>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</si>
  <si>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</si>
  <si>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</si>
  <si>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</si>
  <si>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</si>
  <si>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</si>
  <si>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</si>
  <si>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</si>
  <si>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</si>
  <si>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</si>
  <si>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</si>
  <si>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r>
      <t xml:space="preserve">Доходы бюджета - ВСЕГО: </t>
    </r>
    <r>
      <rPr>
        <sz val="8"/>
        <color indexed="8"/>
        <rFont val="Arial"/>
        <family val="2"/>
      </rPr>
      <t xml:space="preserve">
В том числе:</t>
    </r>
  </si>
  <si>
    <t>X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</si>
  <si>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</si>
  <si>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</si>
  <si>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</si>
  <si>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</si>
  <si>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</si>
  <si>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</si>
  <si>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</si>
  <si>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</si>
  <si>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</si>
  <si>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</si>
  <si>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</si>
  <si>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</si>
  <si>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</si>
  <si>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</si>
  <si>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</si>
  <si>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</si>
  <si>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</si>
  <si>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</si>
  <si>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Код расхода по бюджетной классификации</t>
  </si>
  <si>
    <r>
      <t xml:space="preserve">Расходы бюджета - ВСЕГО </t>
    </r>
    <r>
      <rPr>
        <sz val="8"/>
        <color indexed="8"/>
        <rFont val="Arial"/>
        <family val="2"/>
      </rPr>
      <t xml:space="preserve">
В том числе:</t>
    </r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</si>
  <si>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</si>
  <si>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</si>
  <si>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</si>
  <si>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</si>
  <si>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</si>
  <si>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</si>
  <si>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Обеспечение проведения выборов и референдумов</t>
  </si>
  <si>
    <t>000 0107 0000000 000 000</t>
  </si>
  <si>
    <t>Резервные фонды</t>
  </si>
  <si>
    <t>000 0111 0000000 000 000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</si>
  <si>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</si>
  <si>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</si>
  <si>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</si>
  <si>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</si>
  <si>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</si>
  <si>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</si>
  <si>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НАЦИОНАЛЬНАЯ ЭКОНОМИКА</t>
  </si>
  <si>
    <t>000 0400 0000000 000 000</t>
  </si>
  <si>
    <t>Сельское хозяйство и рыболовство</t>
  </si>
  <si>
    <t>000 0405 0000000 000 000</t>
  </si>
  <si>
    <t>Дорожное хозяйство (дорожные фонды)</t>
  </si>
  <si>
    <t>000 0409 0000000 000 000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</si>
  <si>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</si>
  <si>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</si>
  <si>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</si>
  <si>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</si>
  <si>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</si>
  <si>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</si>
  <si>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Благоустройство</t>
  </si>
  <si>
    <t>000 0503 0000000 000 000</t>
  </si>
  <si>
    <t>КУЛЬТУРА, КИНЕМАТОГРАФИЯ</t>
  </si>
  <si>
    <t>000 0800 0000000 000 000</t>
  </si>
  <si>
    <t>Культура</t>
  </si>
  <si>
    <t>000 0801 0000000 000 000</t>
  </si>
  <si>
    <t>СОЦИАЛЬНАЯ ПОЛИТИКА</t>
  </si>
  <si>
    <t>000 1000 0000000 000 000</t>
  </si>
  <si>
    <t>Пенсионное обеспечение</t>
  </si>
  <si>
    <t>000 1001 0000000 000 000</t>
  </si>
  <si>
    <t>ФИЗИЧЕСКАЯ КУЛЬТУРА И СПОРТ</t>
  </si>
  <si>
    <t>000 1100 0000000 000 000</t>
  </si>
  <si>
    <t>Физическая культура</t>
  </si>
  <si>
    <t>000 1101 0000000 000 000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</si>
  <si>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</si>
  <si>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</si>
  <si>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Прочие межбюджетные трансферты общего характера</t>
  </si>
  <si>
    <t>000 1403 0000000 000 000</t>
  </si>
  <si>
    <t>Результат кассового исполнения бюджета (дефицит/профицит)</t>
  </si>
  <si>
    <t>0,00</t>
  </si>
  <si>
    <t>Код источника финансирования дефицита бюджета по бюджетной классификации</t>
  </si>
  <si>
    <t>Изменение остатков средств</t>
  </si>
  <si>
    <t>Увеличение остатков средств бюджетов</t>
  </si>
  <si>
    <t>Уменьшение остатков средств бюджетов</t>
  </si>
  <si>
    <t>Приложение 1</t>
  </si>
  <si>
    <t>руб.</t>
  </si>
  <si>
    <t>Приложение 2</t>
  </si>
  <si>
    <r>
      <t xml:space="preserve">Источники финансирования дефицита бюджета - ВСЕГО </t>
    </r>
    <r>
      <rPr>
        <sz val="8"/>
        <color indexed="8"/>
        <rFont val="Arial"/>
        <family val="2"/>
      </rPr>
      <t xml:space="preserve">
В том числе:</t>
    </r>
  </si>
  <si>
    <r>
      <t xml:space="preserve">источники внутреннего финансирования бюджета </t>
    </r>
    <r>
      <rPr>
        <sz val="8"/>
        <color indexed="8"/>
        <rFont val="Arial"/>
        <family val="2"/>
      </rPr>
      <t xml:space="preserve">
Из них:</t>
    </r>
  </si>
  <si>
    <r>
      <t xml:space="preserve">источники внешнего финансирования бюджета </t>
    </r>
    <r>
      <rPr>
        <sz val="8"/>
        <color indexed="8"/>
        <rFont val="Arial"/>
        <family val="2"/>
      </rPr>
      <t xml:space="preserve">
Из них:</t>
    </r>
  </si>
  <si>
    <t>Изменение остатков средств на счетах по учету средств бюджета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</si>
  <si>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</si>
  <si>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</si>
  <si>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</si>
  <si>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</si>
  <si>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Приложение 4</t>
  </si>
  <si>
    <t>Код главного распоря-дителя бюджет-ных средств</t>
  </si>
  <si>
    <t xml:space="preserve">Наименование главного распорядителя средств  бюджета поселения, раздела, подраздела, целевой статьи, группы и подгруппы видов расходов </t>
  </si>
  <si>
    <t>Рз</t>
  </si>
  <si>
    <t>ПР</t>
  </si>
  <si>
    <t>ЦСР</t>
  </si>
  <si>
    <t>ВР</t>
  </si>
  <si>
    <t>315</t>
  </si>
  <si>
    <t>Функционирование высшего должностного лица субъекта Российской  Федерации и муниципального образования</t>
  </si>
  <si>
    <t>01</t>
  </si>
  <si>
    <t>02</t>
  </si>
  <si>
    <t>Непрограммные направления расходов бюджета поселения</t>
  </si>
  <si>
    <t>99 0 0000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</si>
  <si>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</si>
  <si>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99 1 0000</t>
  </si>
  <si>
    <t xml:space="preserve">Расходы на выплаты персоналу государственных (муниципальных) органов
</t>
  </si>
  <si>
    <t>120</t>
  </si>
  <si>
    <t>04</t>
  </si>
  <si>
    <t xml:space="preserve">Иные закупки товаров, работ и услуг для обеспечения государственных (муниципальных) нужд
</t>
  </si>
  <si>
    <t>240</t>
  </si>
  <si>
    <t>Уплата налогов, сборов и иных платежей</t>
  </si>
  <si>
    <t>850</t>
  </si>
  <si>
    <t>07</t>
  </si>
  <si>
    <t>Резервные средства</t>
  </si>
  <si>
    <t>870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</si>
  <si>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</si>
  <si>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</si>
  <si>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</si>
  <si>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"Первичные меры пожарной безопасности и защита населения и территорий населённых пунктов сельского поселения Садгород муниципального района Кинель-Черкасский Самарской области от чрезвычайных ситуаций на 2015-2020 годы"</t>
  </si>
  <si>
    <t>39 0 0000</t>
  </si>
  <si>
    <t>05</t>
  </si>
  <si>
    <t>Муниципальная программа "Развитие сельского хозяйства на территории сельского поселения Садгород Кинель-Черкасского района Самарской области на 2015-2020 годы"</t>
  </si>
  <si>
    <t xml:space="preserve">04 </t>
  </si>
  <si>
    <t>45 0 0000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</si>
  <si>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</si>
  <si>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</si>
  <si>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Муниципальная программа "Дорожная деятельность в сельском поселении Садгород муниципального района Кинель-Черкасский Самарской области на 2015-2020 годы"</t>
  </si>
  <si>
    <t>49 0 0000</t>
  </si>
  <si>
    <t>Другие вопросы в области национальной экономики</t>
  </si>
  <si>
    <t>12</t>
  </si>
  <si>
    <t>Муниципальная программа "Развитие малого и среднего предпринимательства на территории сельского поселения Садгород муниципального района Кинель-Черкасский Самарской области на 2015-2020 годы"</t>
  </si>
  <si>
    <t>42 0 0000</t>
  </si>
  <si>
    <t>Муниципальная программа "Комплексное развитие систем ЖКХ в сельском поселении Садгород муниципального района Кинель-Черкасский Самарской области на 2015-2020 годы"</t>
  </si>
  <si>
    <t>52 0 0000</t>
  </si>
  <si>
    <t>Муниципальная программа "Благоустройство территории сельского поселения Садгород муниципального района Кинель-Черкасский Самарской области на 2015-2020 годы"</t>
  </si>
  <si>
    <t>53 0 0000</t>
  </si>
  <si>
    <t>Молодежная политика и оздоровление детей</t>
  </si>
  <si>
    <t>Муниципальная программа "Развитие культуры, молодежной политики и спорта на территории сельского поселения Тимашево на 2015-2017 годы"</t>
  </si>
  <si>
    <t>81 0 0000</t>
  </si>
  <si>
    <t>08</t>
  </si>
  <si>
    <t>Муниципальная программа "Развитие культуры, физической культуры и спорта на территории сельского поселения Садгород муниципального района Кинель-Черкасский Самарской области на 2015-2020 годы"</t>
  </si>
  <si>
    <t>Расходы на выплаты персоналу казенных учреждений</t>
  </si>
  <si>
    <t>110</t>
  </si>
  <si>
    <t xml:space="preserve"> </t>
  </si>
  <si>
    <t>10</t>
  </si>
  <si>
    <t>Непрограммные направления расходов областного бюджета в сфере социальной политики</t>
  </si>
  <si>
    <t>99 2 0000</t>
  </si>
  <si>
    <t xml:space="preserve">Публичные нормативные социальные выплаты гражданам
</t>
  </si>
  <si>
    <t>310</t>
  </si>
  <si>
    <t>11</t>
  </si>
  <si>
    <t>14</t>
  </si>
  <si>
    <t>Непрограммные направления расходов бюджета поселения в области межбюджетных трансфертов общего характера бюджетам субъектов Российской Федерации и муниципальных образований</t>
  </si>
  <si>
    <t>99 7 0000</t>
  </si>
  <si>
    <t>Иные межбюджетные трансферты</t>
  </si>
  <si>
    <t>540</t>
  </si>
  <si>
    <t>ИТОГО</t>
  </si>
  <si>
    <t>Приложение 3</t>
  </si>
  <si>
    <t>% исполнения</t>
  </si>
  <si>
    <t>Администрация сельского поселения Садгород                                                                             муниципального района Кинель-Черкасский Самарской области</t>
  </si>
  <si>
    <t>тыс.руб.</t>
  </si>
  <si>
    <t>182 10102010010000110</t>
  </si>
  <si>
    <t>182 10102020010000110</t>
  </si>
  <si>
    <t>182 10102030010000110</t>
  </si>
  <si>
    <t>100 10302230010000110</t>
  </si>
  <si>
    <t>100 10302240010000110</t>
  </si>
  <si>
    <t>100 10302250010000110</t>
  </si>
  <si>
    <t>100 10302260010000110</t>
  </si>
  <si>
    <t>182 10503010010000110</t>
  </si>
  <si>
    <t>182 10601030100000110</t>
  </si>
  <si>
    <t>182 10606033100000110</t>
  </si>
  <si>
    <t>182 10606043100000110</t>
  </si>
  <si>
    <t>315 10804020010000110</t>
  </si>
  <si>
    <t>905 11105035100000120</t>
  </si>
  <si>
    <t>315 11109045100000120</t>
  </si>
  <si>
    <t>315 11301995100000130</t>
  </si>
  <si>
    <t>315 20201001100000151</t>
  </si>
  <si>
    <t>315 20202999100000151</t>
  </si>
  <si>
    <t>315 20203015100000151</t>
  </si>
  <si>
    <t>315 01000000000000000</t>
  </si>
  <si>
    <t>315 01050000000000000</t>
  </si>
  <si>
    <t>315 01050000000000500</t>
  </si>
  <si>
    <t>315 01050200000000500</t>
  </si>
  <si>
    <t>315 01050201000000510</t>
  </si>
  <si>
    <t>315 01050000000000600</t>
  </si>
  <si>
    <t>315 01050200000000600</t>
  </si>
  <si>
    <t>315 01050201000000610</t>
  </si>
  <si>
    <t>Доходы бюджета сельского поселения Садгород муниципального района Кинель-Черкасский Самарской области за 2015 год по кодам классификации доходов бюджетов</t>
  </si>
  <si>
    <t>Расходы бюджета сельского поселения Садгород муниципального района Кинель-Черкасский Самарской области за 2015 год по ведомственной структуре расходов бюджета</t>
  </si>
  <si>
    <t>Расходы бюджета сельского поселения Садгород муниципального района Кинель-Черкасский Самарской области за 2015 год по разделам, подразделам классификации расходов бюджетов</t>
  </si>
  <si>
    <t>Источники финансирования дефицита бюджета сельского поселения Садгород муниципального района Кинель-Черкасский Самарской области за 2015 год по кодам классификации источников финансирования дефицитов бюджетов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</si>
</sst>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1010419]dd\.mm\.yyyy"/>
    <numFmt numFmtId="173" formatCode="&quot;&quot;#000"/>
    <numFmt numFmtId="174" formatCode="&quot;&quot;###,##0.00"/>
    <numFmt numFmtId="175" formatCode="0.0"/>
    <numFmt numFmtId="176" formatCode="#,##0.0"/>
  </numFmts>
  <fonts count="46">
    <font>
      <sz val="10"/>
      <name val="Arial"/>
      <family val="0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sz val="11"/>
      <name val="Times New Roman Cyr"/>
      <family val="0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 Cyr"/>
      <family val="0"/>
    </font>
    <font>
      <b/>
      <sz val="11"/>
      <name val="Arial Cyr"/>
      <family val="0"/>
    </font>
    <font>
      <b/>
      <sz val="11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173" fontId="1" fillId="0" borderId="12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74" fontId="1" fillId="0" borderId="10" xfId="0" applyNumberFormat="1" applyFont="1" applyBorder="1" applyAlignment="1">
      <alignment horizontal="right" wrapText="1"/>
    </xf>
    <xf numFmtId="174" fontId="1" fillId="0" borderId="13" xfId="0" applyNumberFormat="1" applyFont="1" applyBorder="1" applyAlignment="1">
      <alignment horizontal="right"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174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6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Alignment="1">
      <alignment wrapText="1"/>
    </xf>
    <xf numFmtId="49" fontId="7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left" vertical="top" wrapText="1"/>
    </xf>
    <xf numFmtId="175" fontId="9" fillId="0" borderId="0" xfId="0" applyNumberFormat="1" applyFont="1" applyFill="1" applyBorder="1" applyAlignment="1">
      <alignment horizontal="center" vertical="top"/>
    </xf>
    <xf numFmtId="176" fontId="9" fillId="0" borderId="0" xfId="0" applyNumberFormat="1" applyFont="1" applyFill="1" applyBorder="1" applyAlignment="1" applyProtection="1">
      <alignment horizontal="right" vertical="top"/>
      <protection locked="0"/>
    </xf>
    <xf numFmtId="49" fontId="6" fillId="0" borderId="0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left" vertical="top" wrapText="1"/>
    </xf>
    <xf numFmtId="175" fontId="6" fillId="0" borderId="0" xfId="0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>
      <alignment vertical="top"/>
    </xf>
    <xf numFmtId="176" fontId="6" fillId="0" borderId="0" xfId="0" applyNumberFormat="1" applyFont="1" applyFill="1" applyBorder="1" applyAlignment="1" applyProtection="1">
      <alignment vertical="top"/>
      <protection locked="0"/>
    </xf>
    <xf numFmtId="176" fontId="5" fillId="0" borderId="0" xfId="0" applyNumberFormat="1" applyFont="1" applyAlignment="1">
      <alignment/>
    </xf>
    <xf numFmtId="0" fontId="6" fillId="0" borderId="0" xfId="0" applyFont="1" applyFill="1" applyBorder="1" applyAlignment="1">
      <alignment vertical="top" wrapText="1"/>
    </xf>
    <xf numFmtId="176" fontId="6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 wrapText="1"/>
    </xf>
    <xf numFmtId="176" fontId="4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 vertical="top"/>
    </xf>
    <xf numFmtId="0" fontId="6" fillId="0" borderId="0" xfId="0" applyFont="1" applyAlignment="1">
      <alignment vertical="top"/>
    </xf>
    <xf numFmtId="176" fontId="6" fillId="33" borderId="0" xfId="0" applyNumberFormat="1" applyFont="1" applyFill="1" applyBorder="1" applyAlignment="1" applyProtection="1">
      <alignment vertical="top"/>
      <protection locked="0"/>
    </xf>
    <xf numFmtId="49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9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176" fontId="9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176" fontId="9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176" fontId="6" fillId="0" borderId="0" xfId="0" applyNumberFormat="1" applyFont="1" applyFill="1" applyBorder="1" applyAlignment="1" applyProtection="1">
      <alignment horizontal="right" vertical="top"/>
      <protection locked="0"/>
    </xf>
    <xf numFmtId="176" fontId="9" fillId="0" borderId="0" xfId="0" applyNumberFormat="1" applyFont="1" applyFill="1" applyBorder="1" applyAlignment="1" applyProtection="1">
      <alignment vertical="top"/>
      <protection locked="0"/>
    </xf>
    <xf numFmtId="49" fontId="1" fillId="0" borderId="10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49" fontId="4" fillId="0" borderId="15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right" wrapText="1"/>
    </xf>
    <xf numFmtId="0" fontId="10" fillId="0" borderId="1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NumberFormat="1" applyFont="1" applyFill="1" applyBorder="1" applyAlignment="1">
      <alignment horizontal="center" vertical="top" wrapText="1"/>
    </xf>
    <xf numFmtId="0" fontId="28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PageLayoutView="0" workbookViewId="0" topLeftCell="A1">
      <selection activeCell="A3" sqref="A3:F3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4" width="12.57421875" style="0" customWidth="1"/>
    <col min="5" max="5" width="13.140625" style="0" customWidth="1"/>
    <col min="6" max="6" width="12.57421875" style="0" customWidth="1"/>
  </cols>
  <sheetData>
    <row r="1" spans="1:6" ht="12.75">
      <c r="A1" s="61" t="s">
        <v>86</v>
      </c>
      <c r="B1" s="61"/>
      <c r="C1" s="61"/>
      <c r="D1" s="61"/>
      <c r="E1" s="61"/>
      <c r="F1" s="61"/>
    </row>
    <row r="2" spans="1:6" ht="35.25" customHeight="1">
      <c r="A2" s="62" t="s">
        <v>193</v>
      </c>
      <c r="B2" s="62"/>
      <c r="C2" s="62"/>
      <c r="D2" s="62"/>
      <c r="E2" s="62"/>
      <c r="F2" s="62"/>
    </row>
    <row r="3" spans="1:6" ht="12.75">
      <c r="A3" s="60" t="s">
        <v>87</v>
      </c>
      <c r="B3" s="60"/>
      <c r="C3" s="60"/>
      <c r="D3" s="60"/>
      <c r="E3" s="60"/>
      <c r="F3" s="60"/>
    </row>
    <row r="4" spans="1:6" ht="39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ht="12.75">
      <c r="A5" s="2" t="s">
        <v>6</v>
      </c>
      <c r="B5" s="3" t="s">
        <v>7</v>
      </c>
      <c r="C5" s="3" t="s">
        <v>8</v>
      </c>
      <c r="D5" s="3" t="s">
        <v>9</v>
      </c>
      <c r="E5" s="3" t="s">
        <v>10</v>
      </c>
      <c r="F5" s="3" t="s">
        <v>11</v>
      </c>
    </row>
    <row r="6" spans="1:6" ht="22.5">
      <c r="A6" s="4" t="s">
        <v>12</v>
      </c>
      <c r="B6" s="5">
        <v>10</v>
      </c>
      <c r="C6" s="6" t="s">
        <v>13</v>
      </c>
      <c r="D6" s="7">
        <v>11767772.6</v>
      </c>
      <c r="E6" s="7">
        <v>11631347.53</v>
      </c>
      <c r="F6" s="8">
        <v>136425.07</v>
      </c>
    </row>
    <row r="7" spans="1:6" ht="45">
      <c r="A7" s="4" t="s">
        <v>14</v>
      </c>
      <c r="B7" s="5">
        <v>10</v>
      </c>
      <c r="C7" s="59" t="s">
        <v>167</v>
      </c>
      <c r="D7" s="7">
        <v>2842308.37</v>
      </c>
      <c r="E7" s="7">
        <v>2598964.56</v>
      </c>
      <c r="F7" s="8">
        <v>243343.81</v>
      </c>
    </row>
    <row r="8" spans="1:6" ht="56.25">
      <c r="A8" s="4" t="s">
        <v>15</v>
      </c>
      <c r="B8" s="5">
        <v>10</v>
      </c>
      <c r="C8" s="59" t="s">
        <v>168</v>
      </c>
      <c r="D8" s="7">
        <v>6767.69</v>
      </c>
      <c r="E8" s="7">
        <v>6767.69</v>
      </c>
      <c r="F8" s="8">
        <v>0</v>
      </c>
    </row>
    <row r="9" spans="1:6" ht="22.5">
      <c r="A9" s="4" t="s">
        <v>16</v>
      </c>
      <c r="B9" s="5">
        <v>10</v>
      </c>
      <c r="C9" s="59" t="s">
        <v>169</v>
      </c>
      <c r="D9" s="7">
        <v>15618.8</v>
      </c>
      <c r="E9" s="7">
        <v>15618.8</v>
      </c>
      <c r="F9" s="8">
        <v>0</v>
      </c>
    </row>
    <row r="10" spans="1:6" ht="33.75">
      <c r="A10" s="4" t="s">
        <v>17</v>
      </c>
      <c r="B10" s="5">
        <v>10</v>
      </c>
      <c r="C10" s="59" t="s">
        <v>170</v>
      </c>
      <c r="D10" s="7">
        <v>430099.44</v>
      </c>
      <c r="E10" s="7">
        <v>470009.78</v>
      </c>
      <c r="F10" s="8">
        <v>-39910.34</v>
      </c>
    </row>
    <row r="11" spans="1:6" ht="45">
      <c r="A11" s="4" t="s">
        <v>18</v>
      </c>
      <c r="B11" s="5">
        <v>10</v>
      </c>
      <c r="C11" s="59" t="s">
        <v>171</v>
      </c>
      <c r="D11" s="7">
        <v>11759.56</v>
      </c>
      <c r="E11" s="7">
        <v>12732.85</v>
      </c>
      <c r="F11" s="8">
        <v>-973.29</v>
      </c>
    </row>
    <row r="12" spans="1:6" ht="33.75">
      <c r="A12" s="4" t="s">
        <v>19</v>
      </c>
      <c r="B12" s="5">
        <v>10</v>
      </c>
      <c r="C12" s="59" t="s">
        <v>172</v>
      </c>
      <c r="D12" s="7">
        <v>849318.21</v>
      </c>
      <c r="E12" s="7">
        <v>925975.84</v>
      </c>
      <c r="F12" s="8">
        <v>-76657.63</v>
      </c>
    </row>
    <row r="13" spans="1:6" ht="33.75">
      <c r="A13" s="4" t="s">
        <v>20</v>
      </c>
      <c r="B13" s="5">
        <v>10</v>
      </c>
      <c r="C13" s="59" t="s">
        <v>173</v>
      </c>
      <c r="D13" s="7">
        <v>-49829.09</v>
      </c>
      <c r="E13" s="7">
        <v>-60451.22</v>
      </c>
      <c r="F13" s="8">
        <v>10622.13</v>
      </c>
    </row>
    <row r="14" spans="1:6" ht="12.75">
      <c r="A14" s="4" t="s">
        <v>21</v>
      </c>
      <c r="B14" s="5">
        <v>10</v>
      </c>
      <c r="C14" s="59" t="s">
        <v>174</v>
      </c>
      <c r="D14" s="7">
        <v>120</v>
      </c>
      <c r="E14" s="7">
        <v>120</v>
      </c>
      <c r="F14" s="8">
        <v>0</v>
      </c>
    </row>
    <row r="15" spans="1:6" ht="22.5">
      <c r="A15" s="4" t="s">
        <v>22</v>
      </c>
      <c r="B15" s="5">
        <v>10</v>
      </c>
      <c r="C15" s="59" t="s">
        <v>175</v>
      </c>
      <c r="D15" s="7">
        <v>136571.84</v>
      </c>
      <c r="E15" s="7">
        <v>136571.84</v>
      </c>
      <c r="F15" s="8">
        <v>0</v>
      </c>
    </row>
    <row r="16" spans="1:6" ht="22.5">
      <c r="A16" s="4" t="s">
        <v>23</v>
      </c>
      <c r="B16" s="5">
        <v>10</v>
      </c>
      <c r="C16" s="59" t="s">
        <v>176</v>
      </c>
      <c r="D16" s="7">
        <v>605465.15</v>
      </c>
      <c r="E16" s="7">
        <v>605465.15</v>
      </c>
      <c r="F16" s="8">
        <v>0</v>
      </c>
    </row>
    <row r="17" spans="1:6" ht="22.5">
      <c r="A17" s="4" t="s">
        <v>24</v>
      </c>
      <c r="B17" s="5">
        <v>10</v>
      </c>
      <c r="C17" s="59" t="s">
        <v>177</v>
      </c>
      <c r="D17" s="7">
        <v>872754.54</v>
      </c>
      <c r="E17" s="7">
        <v>872754.54</v>
      </c>
      <c r="F17" s="8">
        <v>0</v>
      </c>
    </row>
    <row r="18" spans="1:6" ht="33.75">
      <c r="A18" s="4" t="s">
        <v>25</v>
      </c>
      <c r="B18" s="5">
        <v>10</v>
      </c>
      <c r="C18" s="59" t="s">
        <v>178</v>
      </c>
      <c r="D18" s="7">
        <v>3300</v>
      </c>
      <c r="E18" s="7">
        <v>3300</v>
      </c>
      <c r="F18" s="8">
        <v>0</v>
      </c>
    </row>
    <row r="19" spans="1:6" ht="33.75">
      <c r="A19" s="4" t="s">
        <v>26</v>
      </c>
      <c r="B19" s="5">
        <v>10</v>
      </c>
      <c r="C19" s="59" t="s">
        <v>179</v>
      </c>
      <c r="D19" s="7">
        <v>848296.11</v>
      </c>
      <c r="E19" s="7">
        <v>848296.11</v>
      </c>
      <c r="F19" s="8">
        <v>0</v>
      </c>
    </row>
    <row r="20" spans="1:6" ht="45">
      <c r="A20" s="4" t="s">
        <v>27</v>
      </c>
      <c r="B20" s="5">
        <v>10</v>
      </c>
      <c r="C20" s="59" t="s">
        <v>180</v>
      </c>
      <c r="D20" s="7">
        <v>6749.38</v>
      </c>
      <c r="E20" s="7">
        <v>6749.38</v>
      </c>
      <c r="F20" s="8">
        <v>0</v>
      </c>
    </row>
    <row r="21" spans="1:6" ht="22.5">
      <c r="A21" s="4" t="s">
        <v>28</v>
      </c>
      <c r="B21" s="5">
        <v>10</v>
      </c>
      <c r="C21" s="59" t="s">
        <v>181</v>
      </c>
      <c r="D21" s="7">
        <v>32000</v>
      </c>
      <c r="E21" s="7">
        <v>32000</v>
      </c>
      <c r="F21" s="8">
        <v>0</v>
      </c>
    </row>
    <row r="22" spans="1:6" ht="12.75">
      <c r="A22" s="4" t="s">
        <v>29</v>
      </c>
      <c r="B22" s="5">
        <v>10</v>
      </c>
      <c r="C22" s="59" t="s">
        <v>182</v>
      </c>
      <c r="D22" s="7">
        <v>1506719.6</v>
      </c>
      <c r="E22" s="7">
        <v>1506719.6</v>
      </c>
      <c r="F22" s="8">
        <v>0</v>
      </c>
    </row>
    <row r="23" spans="1:6" ht="12.75">
      <c r="A23" s="4" t="s">
        <v>30</v>
      </c>
      <c r="B23" s="5">
        <v>10</v>
      </c>
      <c r="C23" s="59" t="s">
        <v>183</v>
      </c>
      <c r="D23" s="7">
        <v>3480153</v>
      </c>
      <c r="E23" s="7">
        <v>3480152.61</v>
      </c>
      <c r="F23" s="8">
        <v>0.39</v>
      </c>
    </row>
    <row r="24" spans="1:6" ht="22.5">
      <c r="A24" s="4" t="s">
        <v>31</v>
      </c>
      <c r="B24" s="5">
        <v>10</v>
      </c>
      <c r="C24" s="59" t="s">
        <v>184</v>
      </c>
      <c r="D24" s="7">
        <v>169600</v>
      </c>
      <c r="E24" s="7">
        <v>169600</v>
      </c>
      <c r="F24" s="8">
        <v>0</v>
      </c>
    </row>
    <row r="25" spans="1:6" ht="12.75">
      <c r="A25" s="1"/>
      <c r="B25" s="9"/>
      <c r="C25" s="9"/>
      <c r="D25" s="10"/>
      <c r="E25" s="10"/>
      <c r="F25" s="10"/>
    </row>
  </sheetData>
  <sheetProtection/>
  <mergeCells count="3">
    <mergeCell ref="A3:F3"/>
    <mergeCell ref="A1:F1"/>
    <mergeCell ref="A2:F2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zoomScalePageLayoutView="0" workbookViewId="0" topLeftCell="A1">
      <selection activeCell="A3" sqref="A3:F3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6" width="13.57421875" style="0" customWidth="1"/>
  </cols>
  <sheetData>
    <row r="1" spans="1:6" ht="15" customHeight="1">
      <c r="A1" s="63" t="s">
        <v>163</v>
      </c>
      <c r="B1" s="64"/>
      <c r="C1" s="64"/>
      <c r="D1" s="64"/>
      <c r="E1" s="64"/>
      <c r="F1" s="64"/>
    </row>
    <row r="2" spans="1:6" ht="35.25" customHeight="1">
      <c r="A2" s="65" t="s">
        <v>195</v>
      </c>
      <c r="B2" s="65"/>
      <c r="C2" s="65"/>
      <c r="D2" s="65"/>
      <c r="E2" s="65"/>
      <c r="F2" s="65"/>
    </row>
    <row r="3" spans="1:6" ht="12.75">
      <c r="A3" s="66" t="s">
        <v>87</v>
      </c>
      <c r="B3" s="66"/>
      <c r="C3" s="66"/>
      <c r="D3" s="66"/>
      <c r="E3" s="66"/>
      <c r="F3" s="66"/>
    </row>
    <row r="4" spans="1:6" ht="39" customHeight="1">
      <c r="A4" s="2" t="s">
        <v>0</v>
      </c>
      <c r="B4" s="2" t="s">
        <v>1</v>
      </c>
      <c r="C4" s="2" t="s">
        <v>32</v>
      </c>
      <c r="D4" s="2" t="s">
        <v>3</v>
      </c>
      <c r="E4" s="2" t="s">
        <v>4</v>
      </c>
      <c r="F4" s="2" t="s">
        <v>5</v>
      </c>
    </row>
    <row r="5" spans="1:6" ht="12.75">
      <c r="A5" s="2" t="s">
        <v>6</v>
      </c>
      <c r="B5" s="3" t="s">
        <v>7</v>
      </c>
      <c r="C5" s="3" t="s">
        <v>8</v>
      </c>
      <c r="D5" s="3" t="s">
        <v>9</v>
      </c>
      <c r="E5" s="3" t="s">
        <v>10</v>
      </c>
      <c r="F5" s="3" t="s">
        <v>11</v>
      </c>
    </row>
    <row r="6" spans="1:6" ht="22.5">
      <c r="A6" s="4" t="s">
        <v>33</v>
      </c>
      <c r="B6" s="5">
        <v>200</v>
      </c>
      <c r="C6" s="6" t="s">
        <v>13</v>
      </c>
      <c r="D6" s="7">
        <v>12056169.97</v>
      </c>
      <c r="E6" s="7">
        <v>11738653.34</v>
      </c>
      <c r="F6" s="8">
        <v>317516.63</v>
      </c>
    </row>
    <row r="7" spans="1:6" ht="12.75">
      <c r="A7" s="4" t="s">
        <v>34</v>
      </c>
      <c r="B7" s="5">
        <v>200</v>
      </c>
      <c r="C7" s="6" t="s">
        <v>35</v>
      </c>
      <c r="D7" s="7">
        <v>2843083.83</v>
      </c>
      <c r="E7" s="7">
        <v>2622420.78</v>
      </c>
      <c r="F7" s="8">
        <v>220663.05</v>
      </c>
    </row>
    <row r="8" spans="1:6" ht="22.5">
      <c r="A8" s="4" t="s">
        <v>36</v>
      </c>
      <c r="B8" s="5">
        <v>200</v>
      </c>
      <c r="C8" s="6" t="s">
        <v>37</v>
      </c>
      <c r="D8" s="7">
        <v>684451.37</v>
      </c>
      <c r="E8" s="7">
        <v>684451.37</v>
      </c>
      <c r="F8" s="8">
        <v>0</v>
      </c>
    </row>
    <row r="9" spans="1:6" ht="33.75">
      <c r="A9" s="4" t="s">
        <v>38</v>
      </c>
      <c r="B9" s="5">
        <v>200</v>
      </c>
      <c r="C9" s="6" t="s">
        <v>39</v>
      </c>
      <c r="D9" s="7">
        <v>1459148.63</v>
      </c>
      <c r="E9" s="7">
        <v>1455348.63</v>
      </c>
      <c r="F9" s="8">
        <v>3800</v>
      </c>
    </row>
    <row r="10" spans="1:6" ht="12.75">
      <c r="A10" s="4" t="s">
        <v>40</v>
      </c>
      <c r="B10" s="5">
        <v>200</v>
      </c>
      <c r="C10" s="6" t="s">
        <v>41</v>
      </c>
      <c r="D10" s="7">
        <v>210000</v>
      </c>
      <c r="E10" s="7">
        <v>210000</v>
      </c>
      <c r="F10" s="8">
        <v>0</v>
      </c>
    </row>
    <row r="11" spans="1:6" ht="12.75">
      <c r="A11" s="4" t="s">
        <v>42</v>
      </c>
      <c r="B11" s="5">
        <v>200</v>
      </c>
      <c r="C11" s="6" t="s">
        <v>43</v>
      </c>
      <c r="D11" s="7">
        <v>214600</v>
      </c>
      <c r="E11" s="7">
        <v>0</v>
      </c>
      <c r="F11" s="8">
        <v>214600</v>
      </c>
    </row>
    <row r="12" spans="1:6" ht="12.75">
      <c r="A12" s="4" t="s">
        <v>44</v>
      </c>
      <c r="B12" s="5">
        <v>200</v>
      </c>
      <c r="C12" s="6" t="s">
        <v>45</v>
      </c>
      <c r="D12" s="7">
        <v>274883.83</v>
      </c>
      <c r="E12" s="7">
        <v>272620.78</v>
      </c>
      <c r="F12" s="8">
        <v>2263.05</v>
      </c>
    </row>
    <row r="13" spans="1:6" ht="12.75">
      <c r="A13" s="4" t="s">
        <v>46</v>
      </c>
      <c r="B13" s="5">
        <v>200</v>
      </c>
      <c r="C13" s="6" t="s">
        <v>47</v>
      </c>
      <c r="D13" s="7">
        <v>169600</v>
      </c>
      <c r="E13" s="7">
        <v>169600</v>
      </c>
      <c r="F13" s="8">
        <v>0</v>
      </c>
    </row>
    <row r="14" spans="1:6" ht="12.75">
      <c r="A14" s="4" t="s">
        <v>48</v>
      </c>
      <c r="B14" s="5">
        <v>200</v>
      </c>
      <c r="C14" s="6" t="s">
        <v>49</v>
      </c>
      <c r="D14" s="7">
        <v>169600</v>
      </c>
      <c r="E14" s="7">
        <v>169600</v>
      </c>
      <c r="F14" s="8">
        <v>0</v>
      </c>
    </row>
    <row r="15" spans="1:6" ht="12.75">
      <c r="A15" s="4" t="s">
        <v>50</v>
      </c>
      <c r="B15" s="5">
        <v>200</v>
      </c>
      <c r="C15" s="6" t="s">
        <v>51</v>
      </c>
      <c r="D15" s="7">
        <v>1355993.65</v>
      </c>
      <c r="E15" s="7">
        <v>1354955.59</v>
      </c>
      <c r="F15" s="8">
        <v>1038.06</v>
      </c>
    </row>
    <row r="16" spans="1:6" ht="12.75">
      <c r="A16" s="4" t="s">
        <v>52</v>
      </c>
      <c r="B16" s="5">
        <v>200</v>
      </c>
      <c r="C16" s="6" t="s">
        <v>53</v>
      </c>
      <c r="D16" s="7">
        <v>116000</v>
      </c>
      <c r="E16" s="7">
        <v>116000</v>
      </c>
      <c r="F16" s="8">
        <v>0</v>
      </c>
    </row>
    <row r="17" spans="1:6" ht="12.75">
      <c r="A17" s="4" t="s">
        <v>54</v>
      </c>
      <c r="B17" s="5">
        <v>200</v>
      </c>
      <c r="C17" s="6" t="s">
        <v>55</v>
      </c>
      <c r="D17" s="7">
        <v>1239993.65</v>
      </c>
      <c r="E17" s="7">
        <v>1238955.59</v>
      </c>
      <c r="F17" s="8">
        <v>1038.06</v>
      </c>
    </row>
    <row r="18" spans="1:6" ht="12.75">
      <c r="A18" s="4" t="s">
        <v>56</v>
      </c>
      <c r="B18" s="5">
        <v>200</v>
      </c>
      <c r="C18" s="6" t="s">
        <v>57</v>
      </c>
      <c r="D18" s="7">
        <v>4009229.32</v>
      </c>
      <c r="E18" s="7">
        <v>4006820.82</v>
      </c>
      <c r="F18" s="8">
        <v>2408.5</v>
      </c>
    </row>
    <row r="19" spans="1:6" ht="12.75">
      <c r="A19" s="4" t="s">
        <v>58</v>
      </c>
      <c r="B19" s="5">
        <v>200</v>
      </c>
      <c r="C19" s="6" t="s">
        <v>59</v>
      </c>
      <c r="D19" s="7">
        <v>62347.86</v>
      </c>
      <c r="E19" s="7">
        <v>59940.14</v>
      </c>
      <c r="F19" s="8">
        <v>2407.72</v>
      </c>
    </row>
    <row r="20" spans="1:6" ht="12.75">
      <c r="A20" s="4" t="s">
        <v>60</v>
      </c>
      <c r="B20" s="5">
        <v>200</v>
      </c>
      <c r="C20" s="6" t="s">
        <v>61</v>
      </c>
      <c r="D20" s="7">
        <v>1378310.49</v>
      </c>
      <c r="E20" s="7">
        <v>1378310.49</v>
      </c>
      <c r="F20" s="8">
        <v>0</v>
      </c>
    </row>
    <row r="21" spans="1:6" ht="12.75">
      <c r="A21" s="4" t="s">
        <v>62</v>
      </c>
      <c r="B21" s="5">
        <v>200</v>
      </c>
      <c r="C21" s="6" t="s">
        <v>63</v>
      </c>
      <c r="D21" s="7">
        <v>2568570.97</v>
      </c>
      <c r="E21" s="7">
        <v>2568570.19</v>
      </c>
      <c r="F21" s="8">
        <v>0.78</v>
      </c>
    </row>
    <row r="22" spans="1:6" ht="12.75">
      <c r="A22" s="4" t="s">
        <v>64</v>
      </c>
      <c r="B22" s="5">
        <v>200</v>
      </c>
      <c r="C22" s="6" t="s">
        <v>65</v>
      </c>
      <c r="D22" s="7">
        <v>3082007.56</v>
      </c>
      <c r="E22" s="7">
        <v>2988600.54</v>
      </c>
      <c r="F22" s="8">
        <v>93407.02</v>
      </c>
    </row>
    <row r="23" spans="1:6" ht="12.75">
      <c r="A23" s="4" t="s">
        <v>66</v>
      </c>
      <c r="B23" s="5">
        <v>200</v>
      </c>
      <c r="C23" s="6" t="s">
        <v>67</v>
      </c>
      <c r="D23" s="7">
        <v>3082007.56</v>
      </c>
      <c r="E23" s="7">
        <v>2988600.54</v>
      </c>
      <c r="F23" s="8">
        <v>93407.02</v>
      </c>
    </row>
    <row r="24" spans="1:6" ht="12.75">
      <c r="A24" s="4" t="s">
        <v>68</v>
      </c>
      <c r="B24" s="5">
        <v>200</v>
      </c>
      <c r="C24" s="6" t="s">
        <v>69</v>
      </c>
      <c r="D24" s="7">
        <v>58734</v>
      </c>
      <c r="E24" s="7">
        <v>58734</v>
      </c>
      <c r="F24" s="8">
        <v>0</v>
      </c>
    </row>
    <row r="25" spans="1:6" ht="12.75">
      <c r="A25" s="4" t="s">
        <v>70</v>
      </c>
      <c r="B25" s="5">
        <v>200</v>
      </c>
      <c r="C25" s="6" t="s">
        <v>71</v>
      </c>
      <c r="D25" s="7">
        <v>58734</v>
      </c>
      <c r="E25" s="7">
        <v>58734</v>
      </c>
      <c r="F25" s="8">
        <v>0</v>
      </c>
    </row>
    <row r="26" spans="1:6" ht="12.75">
      <c r="A26" s="4" t="s">
        <v>72</v>
      </c>
      <c r="B26" s="5">
        <v>200</v>
      </c>
      <c r="C26" s="6" t="s">
        <v>73</v>
      </c>
      <c r="D26" s="7">
        <v>137500</v>
      </c>
      <c r="E26" s="7">
        <v>137500</v>
      </c>
      <c r="F26" s="8">
        <v>0</v>
      </c>
    </row>
    <row r="27" spans="1:6" ht="12.75">
      <c r="A27" s="4" t="s">
        <v>74</v>
      </c>
      <c r="B27" s="5">
        <v>200</v>
      </c>
      <c r="C27" s="6" t="s">
        <v>75</v>
      </c>
      <c r="D27" s="7">
        <v>137500</v>
      </c>
      <c r="E27" s="7">
        <v>137500</v>
      </c>
      <c r="F27" s="8">
        <v>0</v>
      </c>
    </row>
    <row r="28" spans="1:6" ht="22.5">
      <c r="A28" s="4" t="s">
        <v>76</v>
      </c>
      <c r="B28" s="5">
        <v>200</v>
      </c>
      <c r="C28" s="6" t="s">
        <v>77</v>
      </c>
      <c r="D28" s="7">
        <v>400021.61</v>
      </c>
      <c r="E28" s="7">
        <v>400021.61</v>
      </c>
      <c r="F28" s="8">
        <v>0</v>
      </c>
    </row>
    <row r="29" spans="1:6" ht="12.75">
      <c r="A29" s="4" t="s">
        <v>78</v>
      </c>
      <c r="B29" s="5">
        <v>200</v>
      </c>
      <c r="C29" s="6" t="s">
        <v>79</v>
      </c>
      <c r="D29" s="7">
        <v>400021.61</v>
      </c>
      <c r="E29" s="7">
        <v>400021.61</v>
      </c>
      <c r="F29" s="8">
        <v>0</v>
      </c>
    </row>
    <row r="30" spans="1:6" ht="13.5" thickBot="1">
      <c r="A30" s="4" t="s">
        <v>80</v>
      </c>
      <c r="B30" s="5">
        <v>450</v>
      </c>
      <c r="C30" s="6" t="s">
        <v>13</v>
      </c>
      <c r="D30" s="7">
        <v>-288397.37</v>
      </c>
      <c r="E30" s="7">
        <v>-107305.81</v>
      </c>
      <c r="F30" s="8" t="s">
        <v>81</v>
      </c>
    </row>
    <row r="31" spans="1:6" ht="12.75">
      <c r="A31" s="1"/>
      <c r="B31" s="9"/>
      <c r="C31" s="9"/>
      <c r="D31" s="10"/>
      <c r="E31" s="10"/>
      <c r="F31" s="10"/>
    </row>
    <row r="32" ht="12.75">
      <c r="D32" s="13"/>
    </row>
  </sheetData>
  <sheetProtection/>
  <mergeCells count="3">
    <mergeCell ref="A1:F1"/>
    <mergeCell ref="A2:F2"/>
    <mergeCell ref="A3:F3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0"/>
  <sheetViews>
    <sheetView zoomScalePageLayoutView="0" workbookViewId="0" topLeftCell="A1">
      <selection activeCell="G4" sqref="G4:G6"/>
    </sheetView>
  </sheetViews>
  <sheetFormatPr defaultColWidth="9.140625" defaultRowHeight="12.75"/>
  <cols>
    <col min="1" max="1" width="10.00390625" style="17" customWidth="1"/>
    <col min="2" max="2" width="71.00390625" style="17" customWidth="1"/>
    <col min="3" max="3" width="3.7109375" style="17" customWidth="1"/>
    <col min="4" max="4" width="5.00390625" style="17" customWidth="1"/>
    <col min="5" max="5" width="9.7109375" style="17" customWidth="1"/>
    <col min="6" max="6" width="5.421875" style="18" customWidth="1"/>
    <col min="7" max="8" width="10.7109375" style="17" customWidth="1"/>
    <col min="9" max="9" width="6.7109375" style="17" customWidth="1"/>
    <col min="10" max="11" width="9.140625" style="20" customWidth="1"/>
    <col min="12" max="12" width="0" style="20" hidden="1" customWidth="1"/>
    <col min="13" max="16384" width="9.140625" style="20" customWidth="1"/>
  </cols>
  <sheetData>
    <row r="1" spans="1:10" ht="17.25" customHeight="1">
      <c r="A1" s="71" t="s">
        <v>88</v>
      </c>
      <c r="B1" s="71"/>
      <c r="C1" s="71"/>
      <c r="D1" s="71"/>
      <c r="E1" s="71"/>
      <c r="F1" s="71"/>
      <c r="G1" s="71"/>
      <c r="H1" s="71"/>
      <c r="I1" s="71"/>
      <c r="J1" s="19"/>
    </row>
    <row r="2" spans="1:10" s="21" customFormat="1" ht="45.75" customHeight="1">
      <c r="A2" s="70" t="s">
        <v>194</v>
      </c>
      <c r="B2" s="70"/>
      <c r="C2" s="70"/>
      <c r="D2" s="70"/>
      <c r="E2" s="70"/>
      <c r="F2" s="70"/>
      <c r="G2" s="70"/>
      <c r="H2" s="70"/>
      <c r="I2" s="70"/>
      <c r="J2" s="22"/>
    </row>
    <row r="3" spans="1:10" s="21" customFormat="1" ht="13.5" customHeight="1">
      <c r="A3" s="72" t="s">
        <v>166</v>
      </c>
      <c r="B3" s="72"/>
      <c r="C3" s="72"/>
      <c r="D3" s="72"/>
      <c r="E3" s="72"/>
      <c r="F3" s="72"/>
      <c r="G3" s="73"/>
      <c r="H3" s="73"/>
      <c r="I3" s="73"/>
      <c r="J3" s="23"/>
    </row>
    <row r="4" spans="1:9" s="21" customFormat="1" ht="18" customHeight="1">
      <c r="A4" s="75" t="s">
        <v>98</v>
      </c>
      <c r="B4" s="76" t="s">
        <v>99</v>
      </c>
      <c r="C4" s="67" t="s">
        <v>100</v>
      </c>
      <c r="D4" s="67" t="s">
        <v>101</v>
      </c>
      <c r="E4" s="67" t="s">
        <v>102</v>
      </c>
      <c r="F4" s="68" t="s">
        <v>103</v>
      </c>
      <c r="G4" s="77" t="s">
        <v>3</v>
      </c>
      <c r="H4" s="74" t="s">
        <v>4</v>
      </c>
      <c r="I4" s="74" t="s">
        <v>164</v>
      </c>
    </row>
    <row r="5" spans="1:9" s="21" customFormat="1" ht="14.25" customHeight="1">
      <c r="A5" s="75"/>
      <c r="B5" s="76"/>
      <c r="C5" s="67"/>
      <c r="D5" s="67"/>
      <c r="E5" s="67"/>
      <c r="F5" s="69"/>
      <c r="G5" s="77"/>
      <c r="H5" s="74"/>
      <c r="I5" s="74"/>
    </row>
    <row r="6" spans="1:9" s="21" customFormat="1" ht="92.25" customHeight="1">
      <c r="A6" s="75"/>
      <c r="B6" s="76"/>
      <c r="C6" s="67"/>
      <c r="D6" s="67"/>
      <c r="E6" s="67"/>
      <c r="F6" s="69"/>
      <c r="G6" s="77"/>
      <c r="H6" s="74"/>
      <c r="I6" s="74"/>
    </row>
    <row r="7" spans="1:9" ht="28.5">
      <c r="A7" s="24" t="s">
        <v>104</v>
      </c>
      <c r="B7" s="25" t="s">
        <v>165</v>
      </c>
      <c r="C7" s="26"/>
      <c r="D7" s="26"/>
      <c r="E7" s="26"/>
      <c r="F7" s="24"/>
      <c r="G7" s="27"/>
      <c r="H7" s="27"/>
      <c r="I7" s="27"/>
    </row>
    <row r="8" spans="1:11" ht="35.25" customHeight="1">
      <c r="A8" s="28"/>
      <c r="B8" s="29" t="s">
        <v>105</v>
      </c>
      <c r="C8" s="30" t="s">
        <v>106</v>
      </c>
      <c r="D8" s="30" t="s">
        <v>107</v>
      </c>
      <c r="E8" s="30"/>
      <c r="F8" s="31"/>
      <c r="G8" s="32">
        <f>SUM(G9)</f>
        <v>684.5</v>
      </c>
      <c r="H8" s="32">
        <f>H9</f>
        <v>684.5</v>
      </c>
      <c r="I8" s="32">
        <f>H8/G8*100</f>
        <v>100</v>
      </c>
      <c r="K8" s="33"/>
    </row>
    <row r="9" spans="1:11" ht="21" customHeight="1">
      <c r="A9" s="28"/>
      <c r="B9" s="29" t="s">
        <v>108</v>
      </c>
      <c r="C9" s="30" t="s">
        <v>106</v>
      </c>
      <c r="D9" s="30" t="s">
        <v>107</v>
      </c>
      <c r="E9" s="30" t="s">
        <v>109</v>
      </c>
      <c r="F9" s="31"/>
      <c r="G9" s="32">
        <f>G10</f>
        <v>684.5</v>
      </c>
      <c r="H9" s="32">
        <f>H10</f>
        <v>684.5</v>
      </c>
      <c r="I9" s="32">
        <f aca="true" t="shared" si="0" ref="I9:I76">H9/G9*100</f>
        <v>100</v>
      </c>
      <c r="K9" s="33"/>
    </row>
    <row r="10" spans="1:9" ht="62.25" customHeight="1">
      <c r="A10" s="28"/>
      <c r="B10" s="34" t="s">
        <v>110</v>
      </c>
      <c r="C10" s="30" t="s">
        <v>106</v>
      </c>
      <c r="D10" s="30" t="s">
        <v>107</v>
      </c>
      <c r="E10" s="30" t="s">
        <v>111</v>
      </c>
      <c r="F10" s="31"/>
      <c r="G10" s="32">
        <f>SUM(G11)</f>
        <v>684.5</v>
      </c>
      <c r="H10" s="32">
        <f>H11</f>
        <v>684.5</v>
      </c>
      <c r="I10" s="32">
        <f t="shared" si="0"/>
        <v>100</v>
      </c>
    </row>
    <row r="11" spans="1:9" ht="21" customHeight="1">
      <c r="A11" s="28"/>
      <c r="B11" s="34" t="s">
        <v>112</v>
      </c>
      <c r="C11" s="30" t="s">
        <v>106</v>
      </c>
      <c r="D11" s="30" t="s">
        <v>107</v>
      </c>
      <c r="E11" s="30" t="s">
        <v>111</v>
      </c>
      <c r="F11" s="31" t="s">
        <v>113</v>
      </c>
      <c r="G11" s="35">
        <v>684.5</v>
      </c>
      <c r="H11" s="32">
        <v>684.5</v>
      </c>
      <c r="I11" s="32">
        <f t="shared" si="0"/>
        <v>100</v>
      </c>
    </row>
    <row r="12" spans="1:9" ht="51" customHeight="1">
      <c r="A12" s="28"/>
      <c r="B12" s="29" t="s">
        <v>38</v>
      </c>
      <c r="C12" s="30" t="s">
        <v>106</v>
      </c>
      <c r="D12" s="30" t="s">
        <v>114</v>
      </c>
      <c r="E12" s="30"/>
      <c r="F12" s="31"/>
      <c r="G12" s="32">
        <f>G13</f>
        <v>1459.2</v>
      </c>
      <c r="H12" s="32">
        <f>H13</f>
        <v>1455.3999999999999</v>
      </c>
      <c r="I12" s="32">
        <f t="shared" si="0"/>
        <v>99.73958333333333</v>
      </c>
    </row>
    <row r="13" spans="1:9" ht="21" customHeight="1">
      <c r="A13" s="28"/>
      <c r="B13" s="29" t="s">
        <v>108</v>
      </c>
      <c r="C13" s="30" t="s">
        <v>106</v>
      </c>
      <c r="D13" s="30" t="s">
        <v>114</v>
      </c>
      <c r="E13" s="30" t="s">
        <v>109</v>
      </c>
      <c r="F13" s="31"/>
      <c r="G13" s="32">
        <f>G14</f>
        <v>1459.2</v>
      </c>
      <c r="H13" s="32">
        <f>H14</f>
        <v>1455.3999999999999</v>
      </c>
      <c r="I13" s="32">
        <f t="shared" si="0"/>
        <v>99.73958333333333</v>
      </c>
    </row>
    <row r="14" spans="1:9" ht="66" customHeight="1">
      <c r="A14" s="28"/>
      <c r="B14" s="34" t="s">
        <v>110</v>
      </c>
      <c r="C14" s="30" t="s">
        <v>106</v>
      </c>
      <c r="D14" s="30" t="s">
        <v>114</v>
      </c>
      <c r="E14" s="30" t="s">
        <v>111</v>
      </c>
      <c r="F14" s="31"/>
      <c r="G14" s="32">
        <f>G15+G16+G17</f>
        <v>1459.2</v>
      </c>
      <c r="H14" s="32">
        <f>H15+H16+H17</f>
        <v>1455.3999999999999</v>
      </c>
      <c r="I14" s="32">
        <f t="shared" si="0"/>
        <v>99.73958333333333</v>
      </c>
    </row>
    <row r="15" spans="1:9" ht="21" customHeight="1">
      <c r="A15" s="28"/>
      <c r="B15" s="34" t="s">
        <v>112</v>
      </c>
      <c r="C15" s="30" t="s">
        <v>106</v>
      </c>
      <c r="D15" s="30" t="s">
        <v>114</v>
      </c>
      <c r="E15" s="30" t="s">
        <v>111</v>
      </c>
      <c r="F15" s="31" t="s">
        <v>113</v>
      </c>
      <c r="G15" s="32">
        <v>1038.3</v>
      </c>
      <c r="H15" s="32">
        <v>1038.3</v>
      </c>
      <c r="I15" s="32">
        <f t="shared" si="0"/>
        <v>100</v>
      </c>
    </row>
    <row r="16" spans="1:9" ht="36" customHeight="1">
      <c r="A16" s="28"/>
      <c r="B16" s="34" t="s">
        <v>115</v>
      </c>
      <c r="C16" s="30" t="s">
        <v>106</v>
      </c>
      <c r="D16" s="30" t="s">
        <v>114</v>
      </c>
      <c r="E16" s="30" t="s">
        <v>111</v>
      </c>
      <c r="F16" s="31" t="s">
        <v>116</v>
      </c>
      <c r="G16" s="32">
        <v>405.1</v>
      </c>
      <c r="H16" s="32">
        <v>401.3</v>
      </c>
      <c r="I16" s="32">
        <f t="shared" si="0"/>
        <v>99.0619600098741</v>
      </c>
    </row>
    <row r="17" spans="1:9" ht="17.25" customHeight="1">
      <c r="A17" s="28"/>
      <c r="B17" s="34" t="s">
        <v>117</v>
      </c>
      <c r="C17" s="30" t="s">
        <v>106</v>
      </c>
      <c r="D17" s="30" t="s">
        <v>114</v>
      </c>
      <c r="E17" s="30" t="s">
        <v>111</v>
      </c>
      <c r="F17" s="31" t="s">
        <v>118</v>
      </c>
      <c r="G17" s="32">
        <v>15.8</v>
      </c>
      <c r="H17" s="32">
        <v>15.8</v>
      </c>
      <c r="I17" s="32">
        <f t="shared" si="0"/>
        <v>100</v>
      </c>
    </row>
    <row r="18" spans="1:9" ht="18" customHeight="1">
      <c r="A18" s="28"/>
      <c r="B18" s="36" t="s">
        <v>40</v>
      </c>
      <c r="C18" s="31" t="s">
        <v>106</v>
      </c>
      <c r="D18" s="31" t="s">
        <v>119</v>
      </c>
      <c r="E18" s="30"/>
      <c r="F18" s="31"/>
      <c r="G18" s="32">
        <f aca="true" t="shared" si="1" ref="G18:H20">G19</f>
        <v>210</v>
      </c>
      <c r="H18" s="32">
        <f t="shared" si="1"/>
        <v>210</v>
      </c>
      <c r="I18" s="32">
        <f t="shared" si="0"/>
        <v>100</v>
      </c>
    </row>
    <row r="19" spans="1:9" ht="18" customHeight="1">
      <c r="A19" s="28"/>
      <c r="B19" s="29" t="s">
        <v>108</v>
      </c>
      <c r="C19" s="31" t="s">
        <v>106</v>
      </c>
      <c r="D19" s="31" t="s">
        <v>119</v>
      </c>
      <c r="E19" s="30" t="s">
        <v>109</v>
      </c>
      <c r="F19" s="31"/>
      <c r="G19" s="32">
        <f t="shared" si="1"/>
        <v>210</v>
      </c>
      <c r="H19" s="32">
        <f t="shared" si="1"/>
        <v>210</v>
      </c>
      <c r="I19" s="32">
        <f t="shared" si="0"/>
        <v>100</v>
      </c>
    </row>
    <row r="20" spans="1:9" ht="65.25" customHeight="1">
      <c r="A20" s="28"/>
      <c r="B20" s="34" t="s">
        <v>110</v>
      </c>
      <c r="C20" s="31" t="s">
        <v>106</v>
      </c>
      <c r="D20" s="31" t="s">
        <v>119</v>
      </c>
      <c r="E20" s="30" t="s">
        <v>111</v>
      </c>
      <c r="F20" s="31"/>
      <c r="G20" s="32">
        <f t="shared" si="1"/>
        <v>210</v>
      </c>
      <c r="H20" s="32">
        <f t="shared" si="1"/>
        <v>210</v>
      </c>
      <c r="I20" s="32">
        <f t="shared" si="0"/>
        <v>100</v>
      </c>
    </row>
    <row r="21" spans="1:9" ht="33" customHeight="1">
      <c r="A21" s="28"/>
      <c r="B21" s="34" t="s">
        <v>115</v>
      </c>
      <c r="C21" s="31" t="s">
        <v>106</v>
      </c>
      <c r="D21" s="31" t="s">
        <v>119</v>
      </c>
      <c r="E21" s="30" t="s">
        <v>111</v>
      </c>
      <c r="F21" s="31" t="s">
        <v>116</v>
      </c>
      <c r="G21" s="32">
        <v>210</v>
      </c>
      <c r="H21" s="32">
        <v>210</v>
      </c>
      <c r="I21" s="32">
        <f t="shared" si="0"/>
        <v>100</v>
      </c>
    </row>
    <row r="22" spans="1:9" ht="17.25" customHeight="1" hidden="1">
      <c r="A22" s="28"/>
      <c r="B22" s="29" t="s">
        <v>42</v>
      </c>
      <c r="C22" s="30" t="s">
        <v>106</v>
      </c>
      <c r="D22" s="31">
        <v>11</v>
      </c>
      <c r="E22" s="30"/>
      <c r="F22" s="31"/>
      <c r="G22" s="32">
        <f>G23</f>
        <v>0</v>
      </c>
      <c r="H22" s="32"/>
      <c r="I22" s="32" t="e">
        <f t="shared" si="0"/>
        <v>#DIV/0!</v>
      </c>
    </row>
    <row r="23" spans="1:9" ht="17.25" customHeight="1" hidden="1">
      <c r="A23" s="28"/>
      <c r="B23" s="29" t="s">
        <v>108</v>
      </c>
      <c r="C23" s="30" t="s">
        <v>106</v>
      </c>
      <c r="D23" s="31">
        <v>11</v>
      </c>
      <c r="E23" s="30" t="s">
        <v>109</v>
      </c>
      <c r="F23" s="31"/>
      <c r="G23" s="32">
        <f>G24</f>
        <v>0</v>
      </c>
      <c r="H23" s="32"/>
      <c r="I23" s="32" t="e">
        <f t="shared" si="0"/>
        <v>#DIV/0!</v>
      </c>
    </row>
    <row r="24" spans="1:9" ht="70.5" customHeight="1" hidden="1">
      <c r="A24" s="28"/>
      <c r="B24" s="34" t="s">
        <v>110</v>
      </c>
      <c r="C24" s="30" t="s">
        <v>106</v>
      </c>
      <c r="D24" s="31">
        <v>11</v>
      </c>
      <c r="E24" s="30" t="s">
        <v>111</v>
      </c>
      <c r="F24" s="31"/>
      <c r="G24" s="32">
        <f>G25</f>
        <v>0</v>
      </c>
      <c r="H24" s="32"/>
      <c r="I24" s="32" t="e">
        <f t="shared" si="0"/>
        <v>#DIV/0!</v>
      </c>
    </row>
    <row r="25" spans="1:9" ht="17.25" customHeight="1" hidden="1">
      <c r="A25" s="28"/>
      <c r="B25" s="34" t="s">
        <v>120</v>
      </c>
      <c r="C25" s="30" t="s">
        <v>106</v>
      </c>
      <c r="D25" s="31">
        <v>11</v>
      </c>
      <c r="E25" s="30" t="s">
        <v>111</v>
      </c>
      <c r="F25" s="31" t="s">
        <v>121</v>
      </c>
      <c r="G25" s="32">
        <v>0</v>
      </c>
      <c r="H25" s="32"/>
      <c r="I25" s="32" t="e">
        <f t="shared" si="0"/>
        <v>#DIV/0!</v>
      </c>
    </row>
    <row r="26" spans="1:10" ht="18" customHeight="1">
      <c r="A26" s="28"/>
      <c r="B26" s="36" t="s">
        <v>42</v>
      </c>
      <c r="C26" s="31" t="s">
        <v>106</v>
      </c>
      <c r="D26" s="31" t="s">
        <v>156</v>
      </c>
      <c r="E26" s="30"/>
      <c r="F26" s="31"/>
      <c r="G26" s="32">
        <f aca="true" t="shared" si="2" ref="G26:H28">G27</f>
        <v>214.6</v>
      </c>
      <c r="H26" s="32">
        <f t="shared" si="2"/>
        <v>0</v>
      </c>
      <c r="I26" s="32">
        <f t="shared" si="0"/>
        <v>0</v>
      </c>
      <c r="J26" s="32"/>
    </row>
    <row r="27" spans="1:10" ht="18" customHeight="1">
      <c r="A27" s="28"/>
      <c r="B27" s="29" t="s">
        <v>108</v>
      </c>
      <c r="C27" s="31" t="s">
        <v>106</v>
      </c>
      <c r="D27" s="31" t="s">
        <v>156</v>
      </c>
      <c r="E27" s="30" t="s">
        <v>109</v>
      </c>
      <c r="F27" s="31"/>
      <c r="G27" s="32">
        <f t="shared" si="2"/>
        <v>214.6</v>
      </c>
      <c r="H27" s="32">
        <f t="shared" si="2"/>
        <v>0</v>
      </c>
      <c r="I27" s="32">
        <f t="shared" si="0"/>
        <v>0</v>
      </c>
      <c r="J27" s="32"/>
    </row>
    <row r="28" spans="1:10" ht="63" customHeight="1">
      <c r="A28" s="28"/>
      <c r="B28" s="34" t="s">
        <v>110</v>
      </c>
      <c r="C28" s="31" t="s">
        <v>106</v>
      </c>
      <c r="D28" s="31" t="s">
        <v>156</v>
      </c>
      <c r="E28" s="30" t="s">
        <v>111</v>
      </c>
      <c r="F28" s="31"/>
      <c r="G28" s="32">
        <f t="shared" si="2"/>
        <v>214.6</v>
      </c>
      <c r="H28" s="32">
        <f t="shared" si="2"/>
        <v>0</v>
      </c>
      <c r="I28" s="32">
        <f t="shared" si="0"/>
        <v>0</v>
      </c>
      <c r="J28" s="32"/>
    </row>
    <row r="29" spans="1:10" ht="21.75" customHeight="1">
      <c r="A29" s="28"/>
      <c r="B29" s="34" t="s">
        <v>120</v>
      </c>
      <c r="C29" s="31" t="s">
        <v>106</v>
      </c>
      <c r="D29" s="31" t="s">
        <v>156</v>
      </c>
      <c r="E29" s="30" t="s">
        <v>111</v>
      </c>
      <c r="F29" s="31" t="s">
        <v>121</v>
      </c>
      <c r="G29" s="32">
        <v>214.6</v>
      </c>
      <c r="H29" s="32">
        <v>0</v>
      </c>
      <c r="I29" s="32">
        <f t="shared" si="0"/>
        <v>0</v>
      </c>
      <c r="J29" s="32"/>
    </row>
    <row r="30" spans="1:9" ht="17.25" customHeight="1">
      <c r="A30" s="28"/>
      <c r="B30" s="29" t="s">
        <v>44</v>
      </c>
      <c r="C30" s="30" t="s">
        <v>106</v>
      </c>
      <c r="D30" s="31">
        <v>13</v>
      </c>
      <c r="E30" s="30"/>
      <c r="F30" s="31"/>
      <c r="G30" s="32">
        <f aca="true" t="shared" si="3" ref="G30:H32">G31</f>
        <v>274.9</v>
      </c>
      <c r="H30" s="32">
        <f t="shared" si="3"/>
        <v>272.6</v>
      </c>
      <c r="I30" s="32">
        <f t="shared" si="0"/>
        <v>99.1633321207712</v>
      </c>
    </row>
    <row r="31" spans="1:9" ht="17.25" customHeight="1">
      <c r="A31" s="28"/>
      <c r="B31" s="29" t="s">
        <v>108</v>
      </c>
      <c r="C31" s="30" t="s">
        <v>106</v>
      </c>
      <c r="D31" s="31">
        <v>13</v>
      </c>
      <c r="E31" s="30" t="s">
        <v>109</v>
      </c>
      <c r="F31" s="31"/>
      <c r="G31" s="32">
        <f t="shared" si="3"/>
        <v>274.9</v>
      </c>
      <c r="H31" s="32">
        <f t="shared" si="3"/>
        <v>272.6</v>
      </c>
      <c r="I31" s="32">
        <f t="shared" si="0"/>
        <v>99.1633321207712</v>
      </c>
    </row>
    <row r="32" spans="1:9" ht="62.25" customHeight="1">
      <c r="A32" s="28"/>
      <c r="B32" s="34" t="s">
        <v>110</v>
      </c>
      <c r="C32" s="30" t="s">
        <v>106</v>
      </c>
      <c r="D32" s="31">
        <v>13</v>
      </c>
      <c r="E32" s="30" t="s">
        <v>111</v>
      </c>
      <c r="F32" s="31"/>
      <c r="G32" s="32">
        <f t="shared" si="3"/>
        <v>274.9</v>
      </c>
      <c r="H32" s="32">
        <f t="shared" si="3"/>
        <v>272.6</v>
      </c>
      <c r="I32" s="32">
        <f t="shared" si="0"/>
        <v>99.1633321207712</v>
      </c>
    </row>
    <row r="33" spans="1:9" ht="34.5" customHeight="1">
      <c r="A33" s="28"/>
      <c r="B33" s="34" t="s">
        <v>115</v>
      </c>
      <c r="C33" s="30" t="s">
        <v>106</v>
      </c>
      <c r="D33" s="31">
        <v>13</v>
      </c>
      <c r="E33" s="30" t="s">
        <v>111</v>
      </c>
      <c r="F33" s="31" t="s">
        <v>116</v>
      </c>
      <c r="G33" s="32">
        <v>274.9</v>
      </c>
      <c r="H33" s="32">
        <v>272.6</v>
      </c>
      <c r="I33" s="32">
        <f t="shared" si="0"/>
        <v>99.1633321207712</v>
      </c>
    </row>
    <row r="34" spans="1:9" ht="18.75" customHeight="1">
      <c r="A34" s="28"/>
      <c r="B34" s="34" t="s">
        <v>48</v>
      </c>
      <c r="C34" s="31" t="s">
        <v>107</v>
      </c>
      <c r="D34" s="31" t="s">
        <v>122</v>
      </c>
      <c r="E34" s="31"/>
      <c r="F34" s="31"/>
      <c r="G34" s="32">
        <f aca="true" t="shared" si="4" ref="G34:H36">G35</f>
        <v>169.6</v>
      </c>
      <c r="H34" s="32">
        <f t="shared" si="4"/>
        <v>169.6</v>
      </c>
      <c r="I34" s="32">
        <f t="shared" si="0"/>
        <v>100</v>
      </c>
    </row>
    <row r="35" spans="1:9" ht="18" customHeight="1">
      <c r="A35" s="28"/>
      <c r="B35" s="29" t="s">
        <v>108</v>
      </c>
      <c r="C35" s="31" t="s">
        <v>107</v>
      </c>
      <c r="D35" s="31" t="s">
        <v>122</v>
      </c>
      <c r="E35" s="30" t="s">
        <v>109</v>
      </c>
      <c r="F35" s="31"/>
      <c r="G35" s="32">
        <f t="shared" si="4"/>
        <v>169.6</v>
      </c>
      <c r="H35" s="32">
        <f t="shared" si="4"/>
        <v>169.6</v>
      </c>
      <c r="I35" s="32">
        <f t="shared" si="0"/>
        <v>100</v>
      </c>
    </row>
    <row r="36" spans="1:9" ht="63.75" customHeight="1">
      <c r="A36" s="28"/>
      <c r="B36" s="34" t="s">
        <v>110</v>
      </c>
      <c r="C36" s="31" t="s">
        <v>107</v>
      </c>
      <c r="D36" s="31" t="s">
        <v>122</v>
      </c>
      <c r="E36" s="30" t="s">
        <v>111</v>
      </c>
      <c r="F36" s="31"/>
      <c r="G36" s="32">
        <f t="shared" si="4"/>
        <v>169.6</v>
      </c>
      <c r="H36" s="32">
        <f t="shared" si="4"/>
        <v>169.6</v>
      </c>
      <c r="I36" s="32">
        <f t="shared" si="0"/>
        <v>100</v>
      </c>
    </row>
    <row r="37" spans="1:9" ht="19.5" customHeight="1">
      <c r="A37" s="28"/>
      <c r="B37" s="34" t="s">
        <v>112</v>
      </c>
      <c r="C37" s="31" t="s">
        <v>107</v>
      </c>
      <c r="D37" s="31" t="s">
        <v>122</v>
      </c>
      <c r="E37" s="30" t="s">
        <v>111</v>
      </c>
      <c r="F37" s="31" t="s">
        <v>113</v>
      </c>
      <c r="G37" s="32">
        <v>169.6</v>
      </c>
      <c r="H37" s="32">
        <v>169.6</v>
      </c>
      <c r="I37" s="32">
        <f t="shared" si="0"/>
        <v>100</v>
      </c>
    </row>
    <row r="38" spans="1:9" ht="38.25" customHeight="1" hidden="1">
      <c r="A38" s="16"/>
      <c r="B38" s="29" t="s">
        <v>123</v>
      </c>
      <c r="C38" s="30" t="s">
        <v>122</v>
      </c>
      <c r="D38" s="30" t="s">
        <v>124</v>
      </c>
      <c r="E38" s="30"/>
      <c r="F38" s="31"/>
      <c r="G38" s="32">
        <f>G39</f>
        <v>0</v>
      </c>
      <c r="H38" s="38"/>
      <c r="I38" s="32" t="e">
        <f t="shared" si="0"/>
        <v>#DIV/0!</v>
      </c>
    </row>
    <row r="39" spans="1:9" ht="83.25" customHeight="1" hidden="1">
      <c r="A39" s="16"/>
      <c r="B39" s="34" t="s">
        <v>125</v>
      </c>
      <c r="C39" s="30" t="s">
        <v>122</v>
      </c>
      <c r="D39" s="30" t="s">
        <v>124</v>
      </c>
      <c r="E39" s="30" t="s">
        <v>126</v>
      </c>
      <c r="F39" s="31"/>
      <c r="G39" s="32">
        <f>G40</f>
        <v>0</v>
      </c>
      <c r="H39" s="38"/>
      <c r="I39" s="32" t="e">
        <f t="shared" si="0"/>
        <v>#DIV/0!</v>
      </c>
    </row>
    <row r="40" spans="1:9" ht="35.25" customHeight="1" hidden="1">
      <c r="A40" s="16"/>
      <c r="B40" s="34" t="s">
        <v>115</v>
      </c>
      <c r="C40" s="30" t="s">
        <v>122</v>
      </c>
      <c r="D40" s="30" t="s">
        <v>124</v>
      </c>
      <c r="E40" s="30" t="s">
        <v>126</v>
      </c>
      <c r="F40" s="31" t="s">
        <v>116</v>
      </c>
      <c r="G40" s="32">
        <v>0</v>
      </c>
      <c r="H40" s="38"/>
      <c r="I40" s="32" t="e">
        <f t="shared" si="0"/>
        <v>#DIV/0!</v>
      </c>
    </row>
    <row r="41" spans="1:9" ht="15">
      <c r="A41" s="16"/>
      <c r="B41" s="34" t="s">
        <v>52</v>
      </c>
      <c r="C41" s="31" t="s">
        <v>114</v>
      </c>
      <c r="D41" s="31" t="s">
        <v>127</v>
      </c>
      <c r="E41" s="31"/>
      <c r="F41" s="31"/>
      <c r="G41" s="32">
        <f>G42</f>
        <v>116</v>
      </c>
      <c r="H41" s="38">
        <f>H42</f>
        <v>116</v>
      </c>
      <c r="I41" s="32">
        <f t="shared" si="0"/>
        <v>100</v>
      </c>
    </row>
    <row r="42" spans="1:9" ht="49.5" customHeight="1">
      <c r="A42" s="16"/>
      <c r="B42" s="34" t="s">
        <v>128</v>
      </c>
      <c r="C42" s="31" t="s">
        <v>129</v>
      </c>
      <c r="D42" s="31" t="s">
        <v>127</v>
      </c>
      <c r="E42" s="30" t="s">
        <v>130</v>
      </c>
      <c r="F42" s="31"/>
      <c r="G42" s="32">
        <f>G43</f>
        <v>116</v>
      </c>
      <c r="H42" s="38">
        <f>H43</f>
        <v>116</v>
      </c>
      <c r="I42" s="32">
        <f t="shared" si="0"/>
        <v>100</v>
      </c>
    </row>
    <row r="43" spans="1:9" ht="33.75" customHeight="1">
      <c r="A43" s="16"/>
      <c r="B43" s="34" t="s">
        <v>131</v>
      </c>
      <c r="C43" s="31" t="s">
        <v>114</v>
      </c>
      <c r="D43" s="31" t="s">
        <v>127</v>
      </c>
      <c r="E43" s="30" t="s">
        <v>130</v>
      </c>
      <c r="F43" s="31" t="s">
        <v>132</v>
      </c>
      <c r="G43" s="32">
        <v>116</v>
      </c>
      <c r="H43" s="38">
        <v>116</v>
      </c>
      <c r="I43" s="32">
        <f t="shared" si="0"/>
        <v>100</v>
      </c>
    </row>
    <row r="44" spans="1:9" ht="15">
      <c r="A44" s="28"/>
      <c r="B44" s="34" t="s">
        <v>54</v>
      </c>
      <c r="C44" s="31" t="s">
        <v>114</v>
      </c>
      <c r="D44" s="31" t="s">
        <v>124</v>
      </c>
      <c r="E44" s="31"/>
      <c r="F44" s="31"/>
      <c r="G44" s="32">
        <f>G45</f>
        <v>1240</v>
      </c>
      <c r="H44" s="32">
        <f>H45</f>
        <v>1239</v>
      </c>
      <c r="I44" s="32">
        <f t="shared" si="0"/>
        <v>99.91935483870968</v>
      </c>
    </row>
    <row r="45" spans="1:9" ht="48.75" customHeight="1">
      <c r="A45" s="28"/>
      <c r="B45" s="34" t="s">
        <v>133</v>
      </c>
      <c r="C45" s="31" t="s">
        <v>114</v>
      </c>
      <c r="D45" s="31" t="s">
        <v>124</v>
      </c>
      <c r="E45" s="30" t="s">
        <v>134</v>
      </c>
      <c r="F45" s="31"/>
      <c r="G45" s="32">
        <f>G46</f>
        <v>1240</v>
      </c>
      <c r="H45" s="32">
        <f>H46</f>
        <v>1239</v>
      </c>
      <c r="I45" s="32">
        <f t="shared" si="0"/>
        <v>99.91935483870968</v>
      </c>
    </row>
    <row r="46" spans="1:9" ht="34.5" customHeight="1">
      <c r="A46" s="28"/>
      <c r="B46" s="34" t="s">
        <v>115</v>
      </c>
      <c r="C46" s="31" t="s">
        <v>114</v>
      </c>
      <c r="D46" s="31" t="s">
        <v>124</v>
      </c>
      <c r="E46" s="30" t="s">
        <v>134</v>
      </c>
      <c r="F46" s="31" t="s">
        <v>116</v>
      </c>
      <c r="G46" s="32">
        <v>1240</v>
      </c>
      <c r="H46" s="32">
        <v>1239</v>
      </c>
      <c r="I46" s="32">
        <f t="shared" si="0"/>
        <v>99.91935483870968</v>
      </c>
    </row>
    <row r="47" spans="1:9" ht="23.25" customHeight="1" hidden="1">
      <c r="A47" s="28"/>
      <c r="B47" s="39" t="s">
        <v>135</v>
      </c>
      <c r="C47" s="31" t="s">
        <v>114</v>
      </c>
      <c r="D47" s="31" t="s">
        <v>136</v>
      </c>
      <c r="E47" s="30"/>
      <c r="F47" s="31"/>
      <c r="G47" s="32">
        <f>G48</f>
        <v>0</v>
      </c>
      <c r="H47" s="32"/>
      <c r="I47" s="32" t="e">
        <f t="shared" si="0"/>
        <v>#DIV/0!</v>
      </c>
    </row>
    <row r="48" spans="1:9" ht="73.5" customHeight="1" hidden="1">
      <c r="A48" s="28"/>
      <c r="B48" s="34" t="s">
        <v>137</v>
      </c>
      <c r="C48" s="31" t="s">
        <v>114</v>
      </c>
      <c r="D48" s="31" t="s">
        <v>136</v>
      </c>
      <c r="E48" s="30" t="s">
        <v>138</v>
      </c>
      <c r="F48" s="31"/>
      <c r="G48" s="32">
        <f>G49</f>
        <v>0</v>
      </c>
      <c r="H48" s="32"/>
      <c r="I48" s="32" t="e">
        <f t="shared" si="0"/>
        <v>#DIV/0!</v>
      </c>
    </row>
    <row r="49" spans="1:9" ht="34.5" customHeight="1" hidden="1">
      <c r="A49" s="28"/>
      <c r="B49" s="34" t="s">
        <v>115</v>
      </c>
      <c r="C49" s="31" t="s">
        <v>114</v>
      </c>
      <c r="D49" s="31" t="s">
        <v>136</v>
      </c>
      <c r="E49" s="30" t="s">
        <v>138</v>
      </c>
      <c r="F49" s="31" t="s">
        <v>116</v>
      </c>
      <c r="G49" s="40">
        <v>0</v>
      </c>
      <c r="H49" s="32"/>
      <c r="I49" s="32" t="e">
        <f t="shared" si="0"/>
        <v>#DIV/0!</v>
      </c>
    </row>
    <row r="50" spans="1:9" ht="18" customHeight="1">
      <c r="A50" s="16"/>
      <c r="B50" s="34" t="s">
        <v>58</v>
      </c>
      <c r="C50" s="31" t="s">
        <v>127</v>
      </c>
      <c r="D50" s="31" t="s">
        <v>106</v>
      </c>
      <c r="E50" s="31"/>
      <c r="F50" s="31"/>
      <c r="G50" s="32">
        <f>G51</f>
        <v>62.3</v>
      </c>
      <c r="H50" s="32">
        <f>H51</f>
        <v>59.9</v>
      </c>
      <c r="I50" s="32">
        <f t="shared" si="0"/>
        <v>96.14767255216694</v>
      </c>
    </row>
    <row r="51" spans="1:9" ht="47.25" customHeight="1">
      <c r="A51" s="16"/>
      <c r="B51" s="36" t="s">
        <v>139</v>
      </c>
      <c r="C51" s="31" t="s">
        <v>127</v>
      </c>
      <c r="D51" s="31" t="s">
        <v>106</v>
      </c>
      <c r="E51" s="30" t="s">
        <v>140</v>
      </c>
      <c r="F51" s="31"/>
      <c r="G51" s="32">
        <f>G52</f>
        <v>62.3</v>
      </c>
      <c r="H51" s="38">
        <f>H52</f>
        <v>59.9</v>
      </c>
      <c r="I51" s="32">
        <f t="shared" si="0"/>
        <v>96.14767255216694</v>
      </c>
    </row>
    <row r="52" spans="1:9" ht="31.5" customHeight="1">
      <c r="A52" s="16"/>
      <c r="B52" s="34" t="s">
        <v>115</v>
      </c>
      <c r="C52" s="31" t="s">
        <v>127</v>
      </c>
      <c r="D52" s="31" t="s">
        <v>106</v>
      </c>
      <c r="E52" s="30" t="s">
        <v>140</v>
      </c>
      <c r="F52" s="31" t="s">
        <v>116</v>
      </c>
      <c r="G52" s="32">
        <v>62.3</v>
      </c>
      <c r="H52" s="38">
        <v>59.9</v>
      </c>
      <c r="I52" s="32">
        <f t="shared" si="0"/>
        <v>96.14767255216694</v>
      </c>
    </row>
    <row r="53" spans="1:9" ht="15">
      <c r="A53" s="28"/>
      <c r="B53" s="34" t="s">
        <v>60</v>
      </c>
      <c r="C53" s="41" t="s">
        <v>127</v>
      </c>
      <c r="D53" s="41" t="s">
        <v>107</v>
      </c>
      <c r="E53" s="42"/>
      <c r="F53" s="41"/>
      <c r="G53" s="32">
        <f>G54</f>
        <v>1378.3</v>
      </c>
      <c r="H53" s="32">
        <f>H54</f>
        <v>1378.3</v>
      </c>
      <c r="I53" s="32">
        <f t="shared" si="0"/>
        <v>100</v>
      </c>
    </row>
    <row r="54" spans="1:9" ht="45">
      <c r="A54" s="28"/>
      <c r="B54" s="36" t="s">
        <v>139</v>
      </c>
      <c r="C54" s="41" t="s">
        <v>127</v>
      </c>
      <c r="D54" s="41" t="s">
        <v>107</v>
      </c>
      <c r="E54" s="30" t="s">
        <v>140</v>
      </c>
      <c r="F54" s="41"/>
      <c r="G54" s="32">
        <f>G55</f>
        <v>1378.3</v>
      </c>
      <c r="H54" s="32">
        <f>H55</f>
        <v>1378.3</v>
      </c>
      <c r="I54" s="32">
        <f t="shared" si="0"/>
        <v>100</v>
      </c>
    </row>
    <row r="55" spans="1:9" ht="33.75" customHeight="1">
      <c r="A55" s="28"/>
      <c r="B55" s="34" t="s">
        <v>115</v>
      </c>
      <c r="C55" s="41" t="s">
        <v>127</v>
      </c>
      <c r="D55" s="41" t="s">
        <v>107</v>
      </c>
      <c r="E55" s="30" t="s">
        <v>140</v>
      </c>
      <c r="F55" s="41" t="s">
        <v>116</v>
      </c>
      <c r="G55" s="32">
        <v>1378.3</v>
      </c>
      <c r="H55" s="32">
        <v>1378.3</v>
      </c>
      <c r="I55" s="32">
        <f t="shared" si="0"/>
        <v>100</v>
      </c>
    </row>
    <row r="56" spans="1:9" ht="15">
      <c r="A56" s="28"/>
      <c r="B56" s="34" t="s">
        <v>62</v>
      </c>
      <c r="C56" s="43" t="s">
        <v>127</v>
      </c>
      <c r="D56" s="43" t="s">
        <v>122</v>
      </c>
      <c r="E56" s="30"/>
      <c r="F56" s="31"/>
      <c r="G56" s="32">
        <f>G57</f>
        <v>2568.6</v>
      </c>
      <c r="H56" s="32">
        <f>H57</f>
        <v>2568.6</v>
      </c>
      <c r="I56" s="32">
        <f t="shared" si="0"/>
        <v>100</v>
      </c>
    </row>
    <row r="57" spans="1:9" ht="48" customHeight="1">
      <c r="A57" s="28"/>
      <c r="B57" s="36" t="s">
        <v>141</v>
      </c>
      <c r="C57" s="43" t="s">
        <v>127</v>
      </c>
      <c r="D57" s="43" t="s">
        <v>122</v>
      </c>
      <c r="E57" s="30" t="s">
        <v>142</v>
      </c>
      <c r="F57" s="31"/>
      <c r="G57" s="32">
        <f>SUM(G58)</f>
        <v>2568.6</v>
      </c>
      <c r="H57" s="32">
        <f>H58</f>
        <v>2568.6</v>
      </c>
      <c r="I57" s="32">
        <f t="shared" si="0"/>
        <v>100</v>
      </c>
    </row>
    <row r="58" spans="1:9" ht="33.75" customHeight="1">
      <c r="A58" s="28"/>
      <c r="B58" s="34" t="s">
        <v>115</v>
      </c>
      <c r="C58" s="43" t="s">
        <v>127</v>
      </c>
      <c r="D58" s="43" t="s">
        <v>122</v>
      </c>
      <c r="E58" s="30" t="s">
        <v>142</v>
      </c>
      <c r="F58" s="31" t="s">
        <v>116</v>
      </c>
      <c r="G58" s="32">
        <v>2568.6</v>
      </c>
      <c r="H58" s="32">
        <v>2568.6</v>
      </c>
      <c r="I58" s="32">
        <f t="shared" si="0"/>
        <v>100</v>
      </c>
    </row>
    <row r="59" spans="1:9" ht="0" customHeight="1" hidden="1">
      <c r="A59" s="44"/>
      <c r="B59" s="29" t="s">
        <v>143</v>
      </c>
      <c r="C59" s="31" t="s">
        <v>119</v>
      </c>
      <c r="D59" s="31" t="s">
        <v>119</v>
      </c>
      <c r="E59" s="30"/>
      <c r="F59" s="31"/>
      <c r="G59" s="32">
        <f>SUM(G60)</f>
        <v>0</v>
      </c>
      <c r="H59" s="45"/>
      <c r="I59" s="32" t="e">
        <f t="shared" si="0"/>
        <v>#DIV/0!</v>
      </c>
    </row>
    <row r="60" spans="1:9" ht="30" hidden="1">
      <c r="A60" s="44"/>
      <c r="B60" s="36" t="s">
        <v>144</v>
      </c>
      <c r="C60" s="31" t="s">
        <v>119</v>
      </c>
      <c r="D60" s="31" t="s">
        <v>119</v>
      </c>
      <c r="E60" s="30" t="s">
        <v>145</v>
      </c>
      <c r="F60" s="31"/>
      <c r="G60" s="32">
        <f>SUM(G61)</f>
        <v>0</v>
      </c>
      <c r="H60" s="35"/>
      <c r="I60" s="32" t="e">
        <f t="shared" si="0"/>
        <v>#DIV/0!</v>
      </c>
    </row>
    <row r="61" spans="1:9" ht="36" customHeight="1" hidden="1">
      <c r="A61" s="44"/>
      <c r="B61" s="34" t="s">
        <v>115</v>
      </c>
      <c r="C61" s="31" t="s">
        <v>119</v>
      </c>
      <c r="D61" s="31" t="s">
        <v>119</v>
      </c>
      <c r="E61" s="30" t="s">
        <v>145</v>
      </c>
      <c r="F61" s="31" t="s">
        <v>116</v>
      </c>
      <c r="G61" s="30">
        <v>0</v>
      </c>
      <c r="H61" s="35"/>
      <c r="I61" s="32" t="e">
        <f t="shared" si="0"/>
        <v>#DIV/0!</v>
      </c>
    </row>
    <row r="62" spans="1:9" ht="15">
      <c r="A62" s="28"/>
      <c r="B62" s="29" t="s">
        <v>66</v>
      </c>
      <c r="C62" s="31" t="s">
        <v>146</v>
      </c>
      <c r="D62" s="31" t="s">
        <v>106</v>
      </c>
      <c r="E62" s="30"/>
      <c r="F62" s="43"/>
      <c r="G62" s="32">
        <f>G63</f>
        <v>3082</v>
      </c>
      <c r="H62" s="32">
        <f>H63</f>
        <v>2988.6</v>
      </c>
      <c r="I62" s="32">
        <f t="shared" si="0"/>
        <v>96.96950032446463</v>
      </c>
    </row>
    <row r="63" spans="1:9" ht="45">
      <c r="A63" s="28"/>
      <c r="B63" s="36" t="s">
        <v>147</v>
      </c>
      <c r="C63" s="31" t="s">
        <v>146</v>
      </c>
      <c r="D63" s="31" t="s">
        <v>106</v>
      </c>
      <c r="E63" s="30" t="s">
        <v>145</v>
      </c>
      <c r="F63" s="43"/>
      <c r="G63" s="32">
        <f>G64+G65+G66</f>
        <v>3082</v>
      </c>
      <c r="H63" s="32">
        <f>H64+H65+H66</f>
        <v>2988.6</v>
      </c>
      <c r="I63" s="32">
        <f t="shared" si="0"/>
        <v>96.96950032446463</v>
      </c>
    </row>
    <row r="64" spans="1:9" ht="17.25" customHeight="1">
      <c r="A64" s="28"/>
      <c r="B64" s="34" t="s">
        <v>148</v>
      </c>
      <c r="C64" s="31" t="s">
        <v>146</v>
      </c>
      <c r="D64" s="31" t="s">
        <v>106</v>
      </c>
      <c r="E64" s="30" t="s">
        <v>145</v>
      </c>
      <c r="F64" s="43" t="s">
        <v>149</v>
      </c>
      <c r="G64" s="32">
        <v>1305.5</v>
      </c>
      <c r="H64" s="32">
        <v>1305.5</v>
      </c>
      <c r="I64" s="32">
        <f t="shared" si="0"/>
        <v>100</v>
      </c>
    </row>
    <row r="65" spans="1:9" ht="30.75" customHeight="1">
      <c r="A65" s="28" t="s">
        <v>150</v>
      </c>
      <c r="B65" s="34" t="s">
        <v>115</v>
      </c>
      <c r="C65" s="31" t="s">
        <v>146</v>
      </c>
      <c r="D65" s="31" t="s">
        <v>106</v>
      </c>
      <c r="E65" s="30" t="s">
        <v>145</v>
      </c>
      <c r="F65" s="43" t="s">
        <v>116</v>
      </c>
      <c r="G65" s="32">
        <v>1654.1</v>
      </c>
      <c r="H65" s="32">
        <v>1560.7</v>
      </c>
      <c r="I65" s="32">
        <f t="shared" si="0"/>
        <v>94.35342482316669</v>
      </c>
    </row>
    <row r="66" spans="1:9" ht="15">
      <c r="A66" s="28"/>
      <c r="B66" s="34" t="s">
        <v>117</v>
      </c>
      <c r="C66" s="31" t="s">
        <v>146</v>
      </c>
      <c r="D66" s="31" t="s">
        <v>106</v>
      </c>
      <c r="E66" s="30" t="s">
        <v>145</v>
      </c>
      <c r="F66" s="43" t="s">
        <v>118</v>
      </c>
      <c r="G66" s="32">
        <v>122.4</v>
      </c>
      <c r="H66" s="32">
        <v>122.4</v>
      </c>
      <c r="I66" s="32">
        <f t="shared" si="0"/>
        <v>100</v>
      </c>
    </row>
    <row r="67" spans="1:9" ht="15">
      <c r="A67" s="28"/>
      <c r="B67" s="36" t="s">
        <v>70</v>
      </c>
      <c r="C67" s="31" t="s">
        <v>151</v>
      </c>
      <c r="D67" s="31" t="s">
        <v>106</v>
      </c>
      <c r="E67" s="30"/>
      <c r="F67" s="43"/>
      <c r="G67" s="32">
        <f aca="true" t="shared" si="5" ref="G67:H69">G68</f>
        <v>58.7</v>
      </c>
      <c r="H67" s="32">
        <f t="shared" si="5"/>
        <v>58.7</v>
      </c>
      <c r="I67" s="32">
        <f t="shared" si="0"/>
        <v>100</v>
      </c>
    </row>
    <row r="68" spans="1:9" ht="15">
      <c r="A68" s="28"/>
      <c r="B68" s="29" t="s">
        <v>108</v>
      </c>
      <c r="C68" s="31" t="s">
        <v>151</v>
      </c>
      <c r="D68" s="31" t="s">
        <v>106</v>
      </c>
      <c r="E68" s="30" t="s">
        <v>109</v>
      </c>
      <c r="F68" s="43"/>
      <c r="G68" s="32">
        <f t="shared" si="5"/>
        <v>58.7</v>
      </c>
      <c r="H68" s="32">
        <f t="shared" si="5"/>
        <v>58.7</v>
      </c>
      <c r="I68" s="32">
        <f t="shared" si="0"/>
        <v>100</v>
      </c>
    </row>
    <row r="69" spans="1:9" ht="30">
      <c r="A69" s="28"/>
      <c r="B69" s="29" t="s">
        <v>152</v>
      </c>
      <c r="C69" s="31" t="s">
        <v>151</v>
      </c>
      <c r="D69" s="31" t="s">
        <v>106</v>
      </c>
      <c r="E69" s="30" t="s">
        <v>153</v>
      </c>
      <c r="F69" s="43"/>
      <c r="G69" s="32">
        <f t="shared" si="5"/>
        <v>58.7</v>
      </c>
      <c r="H69" s="32">
        <f t="shared" si="5"/>
        <v>58.7</v>
      </c>
      <c r="I69" s="32">
        <f t="shared" si="0"/>
        <v>100</v>
      </c>
    </row>
    <row r="70" spans="1:9" ht="18.75" customHeight="1">
      <c r="A70" s="28"/>
      <c r="B70" s="34" t="s">
        <v>154</v>
      </c>
      <c r="C70" s="31" t="s">
        <v>151</v>
      </c>
      <c r="D70" s="31" t="s">
        <v>106</v>
      </c>
      <c r="E70" s="30" t="s">
        <v>153</v>
      </c>
      <c r="F70" s="43" t="s">
        <v>155</v>
      </c>
      <c r="G70" s="32">
        <v>58.7</v>
      </c>
      <c r="H70" s="32">
        <v>58.7</v>
      </c>
      <c r="I70" s="32">
        <f t="shared" si="0"/>
        <v>100</v>
      </c>
    </row>
    <row r="71" spans="1:9" ht="15">
      <c r="A71" s="28"/>
      <c r="B71" s="36" t="s">
        <v>74</v>
      </c>
      <c r="C71" s="31" t="s">
        <v>156</v>
      </c>
      <c r="D71" s="31" t="s">
        <v>106</v>
      </c>
      <c r="E71" s="30"/>
      <c r="F71" s="43"/>
      <c r="G71" s="32">
        <f>SUM(G72)</f>
        <v>137.5</v>
      </c>
      <c r="H71" s="32">
        <f>H72</f>
        <v>137.5</v>
      </c>
      <c r="I71" s="32">
        <f t="shared" si="0"/>
        <v>100</v>
      </c>
    </row>
    <row r="72" spans="1:9" ht="48.75" customHeight="1">
      <c r="A72" s="28"/>
      <c r="B72" s="36" t="s">
        <v>147</v>
      </c>
      <c r="C72" s="31" t="s">
        <v>156</v>
      </c>
      <c r="D72" s="31" t="s">
        <v>106</v>
      </c>
      <c r="E72" s="30" t="s">
        <v>145</v>
      </c>
      <c r="F72" s="43"/>
      <c r="G72" s="32">
        <f>G73</f>
        <v>137.5</v>
      </c>
      <c r="H72" s="32">
        <f>H73</f>
        <v>137.5</v>
      </c>
      <c r="I72" s="32">
        <f t="shared" si="0"/>
        <v>100</v>
      </c>
    </row>
    <row r="73" spans="1:9" ht="34.5" customHeight="1">
      <c r="A73" s="28"/>
      <c r="B73" s="34" t="s">
        <v>115</v>
      </c>
      <c r="C73" s="31" t="s">
        <v>156</v>
      </c>
      <c r="D73" s="31" t="s">
        <v>106</v>
      </c>
      <c r="E73" s="30" t="s">
        <v>145</v>
      </c>
      <c r="F73" s="43" t="s">
        <v>116</v>
      </c>
      <c r="G73" s="32">
        <v>137.5</v>
      </c>
      <c r="H73" s="32">
        <v>137.5</v>
      </c>
      <c r="I73" s="32">
        <f t="shared" si="0"/>
        <v>100</v>
      </c>
    </row>
    <row r="74" spans="1:9" ht="18.75" customHeight="1">
      <c r="A74" s="28"/>
      <c r="B74" s="46" t="s">
        <v>78</v>
      </c>
      <c r="C74" s="31" t="s">
        <v>157</v>
      </c>
      <c r="D74" s="31" t="s">
        <v>122</v>
      </c>
      <c r="E74" s="47"/>
      <c r="F74" s="48"/>
      <c r="G74" s="32">
        <f>SUM(G75)</f>
        <v>400</v>
      </c>
      <c r="H74" s="32">
        <f>H75</f>
        <v>400</v>
      </c>
      <c r="I74" s="32">
        <f t="shared" si="0"/>
        <v>100</v>
      </c>
    </row>
    <row r="75" spans="1:9" ht="18.75" customHeight="1">
      <c r="A75" s="28"/>
      <c r="B75" s="29" t="s">
        <v>108</v>
      </c>
      <c r="C75" s="31" t="s">
        <v>157</v>
      </c>
      <c r="D75" s="31" t="s">
        <v>122</v>
      </c>
      <c r="E75" s="30" t="s">
        <v>109</v>
      </c>
      <c r="F75" s="48"/>
      <c r="G75" s="32">
        <f>SUM(G76)</f>
        <v>400</v>
      </c>
      <c r="H75" s="32">
        <f>H76</f>
        <v>400</v>
      </c>
      <c r="I75" s="32">
        <f t="shared" si="0"/>
        <v>100</v>
      </c>
    </row>
    <row r="76" spans="1:9" ht="48.75" customHeight="1">
      <c r="A76" s="28"/>
      <c r="B76" s="34" t="s">
        <v>158</v>
      </c>
      <c r="C76" s="31" t="s">
        <v>157</v>
      </c>
      <c r="D76" s="31" t="s">
        <v>122</v>
      </c>
      <c r="E76" s="30" t="s">
        <v>159</v>
      </c>
      <c r="F76" s="48"/>
      <c r="G76" s="32">
        <f>SUM(G77)</f>
        <v>400</v>
      </c>
      <c r="H76" s="32">
        <f>H77</f>
        <v>400</v>
      </c>
      <c r="I76" s="32">
        <f t="shared" si="0"/>
        <v>100</v>
      </c>
    </row>
    <row r="77" spans="1:9" ht="17.25" customHeight="1">
      <c r="A77" s="28"/>
      <c r="B77" s="49" t="s">
        <v>160</v>
      </c>
      <c r="C77" s="31" t="s">
        <v>157</v>
      </c>
      <c r="D77" s="31" t="s">
        <v>122</v>
      </c>
      <c r="E77" s="30" t="s">
        <v>159</v>
      </c>
      <c r="F77" s="43" t="s">
        <v>161</v>
      </c>
      <c r="G77" s="37">
        <v>400</v>
      </c>
      <c r="H77" s="32">
        <v>400</v>
      </c>
      <c r="I77" s="32">
        <f>H77/G77*100</f>
        <v>100</v>
      </c>
    </row>
    <row r="78" spans="1:9" ht="15">
      <c r="A78" s="28"/>
      <c r="B78" s="50" t="s">
        <v>162</v>
      </c>
      <c r="C78" s="51"/>
      <c r="D78" s="51"/>
      <c r="E78" s="51"/>
      <c r="F78" s="52"/>
      <c r="G78" s="53">
        <f>G8+G12+G18+G26+G30+G34+G41+G44+G50+G53+G56+G62+G67+G71+G74</f>
        <v>12056.2</v>
      </c>
      <c r="H78" s="45">
        <f>H8+H12+H18+H26+H30+H34+H41+H44+H50+H53+H56+H62+H67+H71+H74</f>
        <v>11738.7</v>
      </c>
      <c r="I78" s="58">
        <f>H78/G78*100</f>
        <v>97.36650022395116</v>
      </c>
    </row>
    <row r="79" spans="1:9" ht="35.25" customHeight="1">
      <c r="A79" s="28"/>
      <c r="B79" s="54"/>
      <c r="C79" s="55"/>
      <c r="D79" s="55"/>
      <c r="E79" s="55"/>
      <c r="F79" s="56"/>
      <c r="G79" s="55"/>
      <c r="H79" s="57"/>
      <c r="I79" s="57"/>
    </row>
    <row r="80" spans="1:9" ht="21" customHeight="1">
      <c r="A80" s="28"/>
      <c r="B80" s="55"/>
      <c r="C80" s="55"/>
      <c r="D80" s="55"/>
      <c r="E80" s="55"/>
      <c r="F80" s="56"/>
      <c r="G80" s="55"/>
      <c r="H80" s="57"/>
      <c r="I80" s="57"/>
    </row>
    <row r="81" spans="1:9" ht="33.75" customHeight="1">
      <c r="A81" s="28"/>
      <c r="B81" s="55"/>
      <c r="C81" s="55"/>
      <c r="D81" s="55"/>
      <c r="E81" s="55"/>
      <c r="F81" s="56"/>
      <c r="G81" s="55"/>
      <c r="H81" s="57"/>
      <c r="I81" s="57"/>
    </row>
    <row r="82" spans="1:9" ht="35.25" customHeight="1">
      <c r="A82" s="28"/>
      <c r="B82" s="55"/>
      <c r="C82" s="55"/>
      <c r="D82" s="55"/>
      <c r="E82" s="55"/>
      <c r="F82" s="56"/>
      <c r="G82" s="55"/>
      <c r="H82" s="57"/>
      <c r="I82" s="57"/>
    </row>
    <row r="83" spans="1:9" ht="15">
      <c r="A83" s="28"/>
      <c r="B83" s="55"/>
      <c r="C83" s="55"/>
      <c r="D83" s="55"/>
      <c r="E83" s="55"/>
      <c r="F83" s="56"/>
      <c r="G83" s="55"/>
      <c r="H83" s="57"/>
      <c r="I83" s="57"/>
    </row>
    <row r="84" spans="1:9" ht="15">
      <c r="A84" s="28"/>
      <c r="B84" s="55"/>
      <c r="C84" s="55"/>
      <c r="D84" s="55"/>
      <c r="E84" s="55"/>
      <c r="F84" s="56"/>
      <c r="G84" s="55"/>
      <c r="H84" s="57"/>
      <c r="I84" s="57"/>
    </row>
    <row r="85" spans="1:9" ht="15">
      <c r="A85" s="28"/>
      <c r="B85" s="55"/>
      <c r="C85" s="55"/>
      <c r="D85" s="55"/>
      <c r="E85" s="55"/>
      <c r="F85" s="56"/>
      <c r="G85" s="55"/>
      <c r="H85" s="57"/>
      <c r="I85" s="57"/>
    </row>
    <row r="86" spans="1:9" ht="21" customHeight="1">
      <c r="A86" s="28"/>
      <c r="B86" s="55"/>
      <c r="C86" s="55"/>
      <c r="D86" s="55"/>
      <c r="E86" s="55"/>
      <c r="F86" s="56"/>
      <c r="G86" s="55"/>
      <c r="H86" s="57"/>
      <c r="I86" s="57"/>
    </row>
    <row r="87" spans="1:9" ht="20.25" customHeight="1">
      <c r="A87" s="28"/>
      <c r="B87" s="55"/>
      <c r="C87" s="55"/>
      <c r="D87" s="55"/>
      <c r="E87" s="55"/>
      <c r="F87" s="56"/>
      <c r="G87" s="55"/>
      <c r="H87" s="57"/>
      <c r="I87" s="57"/>
    </row>
    <row r="88" spans="1:9" ht="30.75" customHeight="1">
      <c r="A88" s="28"/>
      <c r="B88" s="55"/>
      <c r="C88" s="55"/>
      <c r="D88" s="55"/>
      <c r="E88" s="55"/>
      <c r="F88" s="56"/>
      <c r="G88" s="55"/>
      <c r="H88" s="57"/>
      <c r="I88" s="57"/>
    </row>
    <row r="89" spans="1:9" ht="20.25" customHeight="1">
      <c r="A89" s="28"/>
      <c r="B89" s="55"/>
      <c r="C89" s="55"/>
      <c r="D89" s="55"/>
      <c r="E89" s="55"/>
      <c r="F89" s="56"/>
      <c r="G89" s="55"/>
      <c r="H89" s="57"/>
      <c r="I89" s="57"/>
    </row>
    <row r="90" spans="1:9" ht="15">
      <c r="A90" s="16"/>
      <c r="B90" s="55"/>
      <c r="C90" s="55"/>
      <c r="D90" s="55"/>
      <c r="E90" s="55"/>
      <c r="F90" s="56"/>
      <c r="G90" s="55"/>
      <c r="H90" s="16"/>
      <c r="I90" s="16"/>
    </row>
    <row r="91" spans="1:9" ht="15">
      <c r="A91" s="16"/>
      <c r="H91" s="16"/>
      <c r="I91" s="16"/>
    </row>
    <row r="92" spans="1:9" ht="15">
      <c r="A92" s="16"/>
      <c r="H92" s="16"/>
      <c r="I92" s="16"/>
    </row>
    <row r="93" spans="1:9" ht="15">
      <c r="A93" s="16"/>
      <c r="H93" s="16"/>
      <c r="I93" s="16"/>
    </row>
    <row r="94" spans="1:9" ht="15">
      <c r="A94" s="16"/>
      <c r="H94" s="16"/>
      <c r="I94" s="16"/>
    </row>
    <row r="95" spans="1:9" ht="15">
      <c r="A95" s="16"/>
      <c r="H95" s="16"/>
      <c r="I95" s="16"/>
    </row>
    <row r="96" spans="1:9" ht="15">
      <c r="A96" s="16"/>
      <c r="H96" s="16"/>
      <c r="I96" s="16"/>
    </row>
    <row r="97" spans="1:9" ht="15">
      <c r="A97" s="16"/>
      <c r="H97" s="16"/>
      <c r="I97" s="16"/>
    </row>
    <row r="98" spans="1:9" ht="15">
      <c r="A98" s="16"/>
      <c r="H98" s="16"/>
      <c r="I98" s="16"/>
    </row>
    <row r="99" spans="1:9" ht="15">
      <c r="A99" s="16"/>
      <c r="H99" s="16"/>
      <c r="I99" s="16"/>
    </row>
    <row r="100" spans="1:9" ht="15">
      <c r="A100" s="16"/>
      <c r="H100" s="16"/>
      <c r="I100" s="16"/>
    </row>
    <row r="101" spans="1:9" ht="15">
      <c r="A101" s="16"/>
      <c r="H101" s="16"/>
      <c r="I101" s="16"/>
    </row>
    <row r="102" spans="1:9" ht="15">
      <c r="A102" s="16"/>
      <c r="H102" s="16"/>
      <c r="I102" s="16"/>
    </row>
    <row r="103" spans="1:9" ht="15">
      <c r="A103" s="16"/>
      <c r="H103" s="16"/>
      <c r="I103" s="16"/>
    </row>
    <row r="104" spans="1:9" ht="15">
      <c r="A104" s="16"/>
      <c r="H104" s="16"/>
      <c r="I104" s="16"/>
    </row>
    <row r="105" spans="1:9" ht="15">
      <c r="A105" s="16"/>
      <c r="H105" s="16"/>
      <c r="I105" s="16"/>
    </row>
    <row r="106" spans="1:9" ht="15">
      <c r="A106" s="16"/>
      <c r="H106" s="16"/>
      <c r="I106" s="16"/>
    </row>
    <row r="107" spans="1:9" ht="15">
      <c r="A107" s="16"/>
      <c r="H107" s="16"/>
      <c r="I107" s="16"/>
    </row>
    <row r="108" spans="1:9" ht="15">
      <c r="A108" s="16"/>
      <c r="H108" s="16"/>
      <c r="I108" s="16"/>
    </row>
    <row r="109" spans="1:9" ht="15">
      <c r="A109" s="16"/>
      <c r="H109" s="16"/>
      <c r="I109" s="16"/>
    </row>
    <row r="110" spans="1:9" ht="15">
      <c r="A110" s="16"/>
      <c r="H110" s="16"/>
      <c r="I110" s="16"/>
    </row>
    <row r="111" spans="1:9" ht="15">
      <c r="A111" s="16"/>
      <c r="H111" s="16"/>
      <c r="I111" s="16"/>
    </row>
    <row r="112" spans="1:9" ht="15">
      <c r="A112" s="16"/>
      <c r="H112" s="16"/>
      <c r="I112" s="16"/>
    </row>
    <row r="113" spans="1:9" ht="15">
      <c r="A113" s="16"/>
      <c r="H113" s="16"/>
      <c r="I113" s="16"/>
    </row>
    <row r="114" spans="1:9" ht="15">
      <c r="A114" s="16"/>
      <c r="H114" s="16"/>
      <c r="I114" s="16"/>
    </row>
    <row r="115" spans="1:9" ht="15">
      <c r="A115" s="16"/>
      <c r="H115" s="16"/>
      <c r="I115" s="16"/>
    </row>
    <row r="116" spans="1:9" ht="15">
      <c r="A116" s="16"/>
      <c r="H116" s="16"/>
      <c r="I116" s="16"/>
    </row>
    <row r="117" spans="1:9" ht="15">
      <c r="A117" s="16"/>
      <c r="H117" s="16"/>
      <c r="I117" s="16"/>
    </row>
    <row r="118" spans="1:9" ht="15">
      <c r="A118" s="16"/>
      <c r="H118" s="16"/>
      <c r="I118" s="16"/>
    </row>
    <row r="119" spans="1:9" ht="15">
      <c r="A119" s="16"/>
      <c r="H119" s="16"/>
      <c r="I119" s="16"/>
    </row>
    <row r="120" spans="1:9" ht="15">
      <c r="A120" s="16"/>
      <c r="H120" s="16"/>
      <c r="I120" s="16"/>
    </row>
    <row r="121" spans="1:9" ht="15">
      <c r="A121" s="16"/>
      <c r="H121" s="16"/>
      <c r="I121" s="16"/>
    </row>
    <row r="122" spans="1:9" ht="15">
      <c r="A122" s="16"/>
      <c r="H122" s="16"/>
      <c r="I122" s="16"/>
    </row>
    <row r="123" spans="1:9" ht="15">
      <c r="A123" s="16"/>
      <c r="H123" s="16"/>
      <c r="I123" s="16"/>
    </row>
    <row r="124" spans="1:9" ht="15">
      <c r="A124" s="16"/>
      <c r="H124" s="16"/>
      <c r="I124" s="16"/>
    </row>
    <row r="125" spans="1:9" ht="15">
      <c r="A125" s="16"/>
      <c r="H125" s="16"/>
      <c r="I125" s="16"/>
    </row>
    <row r="126" spans="1:9" ht="15">
      <c r="A126" s="16"/>
      <c r="H126" s="16"/>
      <c r="I126" s="16"/>
    </row>
    <row r="127" spans="1:9" ht="15">
      <c r="A127" s="16"/>
      <c r="H127" s="16"/>
      <c r="I127" s="16"/>
    </row>
    <row r="128" spans="1:9" ht="15">
      <c r="A128" s="16"/>
      <c r="H128" s="16"/>
      <c r="I128" s="16"/>
    </row>
    <row r="129" spans="1:9" ht="15">
      <c r="A129" s="16"/>
      <c r="H129" s="16"/>
      <c r="I129" s="16"/>
    </row>
    <row r="130" spans="1:9" ht="15">
      <c r="A130" s="16"/>
      <c r="H130" s="16"/>
      <c r="I130" s="16"/>
    </row>
  </sheetData>
  <sheetProtection/>
  <mergeCells count="12">
    <mergeCell ref="A4:A6"/>
    <mergeCell ref="B4:B6"/>
    <mergeCell ref="C4:C6"/>
    <mergeCell ref="D4:D6"/>
    <mergeCell ref="E4:E6"/>
    <mergeCell ref="F4:F6"/>
    <mergeCell ref="A2:I2"/>
    <mergeCell ref="A1:I1"/>
    <mergeCell ref="A3:I3"/>
    <mergeCell ref="G4:G6"/>
    <mergeCell ref="H4:H6"/>
    <mergeCell ref="I4:I6"/>
  </mergeCells>
  <printOptions/>
  <pageMargins left="0.7086614173228347" right="0.7086614173228347" top="0.1968503937007874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zoomScalePageLayoutView="0" workbookViewId="0" topLeftCell="A1">
      <selection activeCell="A3" sqref="A3:F3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6" width="13.57421875" style="0" customWidth="1"/>
  </cols>
  <sheetData>
    <row r="1" spans="1:6" ht="15" customHeight="1">
      <c r="A1" s="63" t="s">
        <v>97</v>
      </c>
      <c r="B1" s="64"/>
      <c r="C1" s="64"/>
      <c r="D1" s="64"/>
      <c r="E1" s="64"/>
      <c r="F1" s="64"/>
    </row>
    <row r="2" spans="1:6" ht="38.25" customHeight="1">
      <c r="A2" s="65" t="s">
        <v>196</v>
      </c>
      <c r="B2" s="65"/>
      <c r="C2" s="65"/>
      <c r="D2" s="65"/>
      <c r="E2" s="65"/>
      <c r="F2" s="65"/>
    </row>
    <row r="3" spans="1:6" ht="12.75">
      <c r="A3" s="66" t="s">
        <v>87</v>
      </c>
      <c r="B3" s="66"/>
      <c r="C3" s="66"/>
      <c r="D3" s="66"/>
      <c r="E3" s="66"/>
      <c r="F3" s="66"/>
    </row>
    <row r="4" spans="1:6" ht="67.5" customHeight="1">
      <c r="A4" s="14" t="s">
        <v>0</v>
      </c>
      <c r="B4" s="14" t="s">
        <v>1</v>
      </c>
      <c r="C4" s="14" t="s">
        <v>82</v>
      </c>
      <c r="D4" s="14" t="s">
        <v>3</v>
      </c>
      <c r="E4" s="14" t="s">
        <v>4</v>
      </c>
      <c r="F4" s="14" t="s">
        <v>5</v>
      </c>
    </row>
    <row r="5" spans="1:6" ht="13.5" thickBot="1">
      <c r="A5" s="14" t="s">
        <v>6</v>
      </c>
      <c r="B5" s="15" t="s">
        <v>7</v>
      </c>
      <c r="C5" s="15" t="s">
        <v>8</v>
      </c>
      <c r="D5" s="15" t="s">
        <v>9</v>
      </c>
      <c r="E5" s="15" t="s">
        <v>10</v>
      </c>
      <c r="F5" s="15" t="s">
        <v>11</v>
      </c>
    </row>
    <row r="6" spans="1:6" ht="22.5">
      <c r="A6" s="4" t="s">
        <v>89</v>
      </c>
      <c r="B6" s="5">
        <v>500</v>
      </c>
      <c r="C6" s="6" t="s">
        <v>13</v>
      </c>
      <c r="D6" s="7">
        <v>288397.37</v>
      </c>
      <c r="E6" s="7">
        <v>107305.81</v>
      </c>
      <c r="F6" s="8">
        <v>181091.56</v>
      </c>
    </row>
    <row r="7" spans="1:6" ht="22.5">
      <c r="A7" s="4" t="s">
        <v>90</v>
      </c>
      <c r="B7" s="5">
        <v>520</v>
      </c>
      <c r="C7" s="6" t="s">
        <v>13</v>
      </c>
      <c r="D7" s="7" t="s">
        <v>81</v>
      </c>
      <c r="E7" s="7" t="s">
        <v>81</v>
      </c>
      <c r="F7" s="8">
        <v>0</v>
      </c>
    </row>
    <row r="8" spans="1:6" ht="22.5">
      <c r="A8" s="4" t="s">
        <v>91</v>
      </c>
      <c r="B8" s="5">
        <v>620</v>
      </c>
      <c r="C8" s="6" t="s">
        <v>13</v>
      </c>
      <c r="D8" s="7" t="s">
        <v>81</v>
      </c>
      <c r="E8" s="7" t="s">
        <v>81</v>
      </c>
      <c r="F8" s="8">
        <v>0</v>
      </c>
    </row>
    <row r="9" spans="1:6" ht="12.75">
      <c r="A9" s="4" t="s">
        <v>83</v>
      </c>
      <c r="B9" s="5">
        <v>700</v>
      </c>
      <c r="C9" s="59" t="s">
        <v>185</v>
      </c>
      <c r="D9" s="7">
        <v>288397.37</v>
      </c>
      <c r="E9" s="7">
        <v>107305.81</v>
      </c>
      <c r="F9" s="8">
        <v>181091.56</v>
      </c>
    </row>
    <row r="10" spans="1:6" ht="12.75">
      <c r="A10" s="4" t="s">
        <v>92</v>
      </c>
      <c r="B10" s="5">
        <v>700</v>
      </c>
      <c r="C10" s="59" t="s">
        <v>186</v>
      </c>
      <c r="D10" s="7">
        <v>288397.37</v>
      </c>
      <c r="E10" s="7">
        <v>107305.81</v>
      </c>
      <c r="F10" s="8">
        <v>181091.56</v>
      </c>
    </row>
    <row r="11" spans="1:6" ht="12.75">
      <c r="A11" s="4" t="s">
        <v>84</v>
      </c>
      <c r="B11" s="5">
        <v>710</v>
      </c>
      <c r="C11" s="59" t="s">
        <v>187</v>
      </c>
      <c r="D11" s="7">
        <v>-11767772.6</v>
      </c>
      <c r="E11" s="7">
        <v>-11994063.7</v>
      </c>
      <c r="F11" s="8" t="s">
        <v>81</v>
      </c>
    </row>
    <row r="12" spans="1:6" ht="12.75">
      <c r="A12" s="4" t="s">
        <v>93</v>
      </c>
      <c r="B12" s="5">
        <v>710</v>
      </c>
      <c r="C12" s="59" t="s">
        <v>188</v>
      </c>
      <c r="D12" s="7">
        <v>-11767772.6</v>
      </c>
      <c r="E12" s="7">
        <v>-11994063.7</v>
      </c>
      <c r="F12" s="8" t="s">
        <v>81</v>
      </c>
    </row>
    <row r="13" spans="1:6" ht="12.75">
      <c r="A13" s="4" t="s">
        <v>94</v>
      </c>
      <c r="B13" s="5">
        <v>710</v>
      </c>
      <c r="C13" s="59" t="s">
        <v>189</v>
      </c>
      <c r="D13" s="7">
        <v>-11767772.6</v>
      </c>
      <c r="E13" s="7">
        <v>-11994063.7</v>
      </c>
      <c r="F13" s="8" t="s">
        <v>81</v>
      </c>
    </row>
    <row r="14" spans="1:6" ht="12.75">
      <c r="A14" s="4" t="s">
        <v>85</v>
      </c>
      <c r="B14" s="5">
        <v>720</v>
      </c>
      <c r="C14" s="59" t="s">
        <v>190</v>
      </c>
      <c r="D14" s="7">
        <v>12056169.97</v>
      </c>
      <c r="E14" s="7">
        <v>12101369.51</v>
      </c>
      <c r="F14" s="8" t="s">
        <v>81</v>
      </c>
    </row>
    <row r="15" spans="1:6" ht="12.75">
      <c r="A15" s="4" t="s">
        <v>95</v>
      </c>
      <c r="B15" s="5">
        <v>720</v>
      </c>
      <c r="C15" s="59" t="s">
        <v>191</v>
      </c>
      <c r="D15" s="7">
        <v>12056169.97</v>
      </c>
      <c r="E15" s="7">
        <v>12101369.51</v>
      </c>
      <c r="F15" s="8" t="s">
        <v>81</v>
      </c>
    </row>
    <row r="16" spans="1:6" ht="13.5" thickBot="1">
      <c r="A16" s="4" t="s">
        <v>96</v>
      </c>
      <c r="B16" s="5">
        <v>720</v>
      </c>
      <c r="C16" s="59" t="s">
        <v>192</v>
      </c>
      <c r="D16" s="7">
        <v>12056169.97</v>
      </c>
      <c r="E16" s="7">
        <v>12101369.51</v>
      </c>
      <c r="F16" s="8" t="s">
        <v>81</v>
      </c>
    </row>
    <row r="17" spans="1:6" ht="12.75">
      <c r="A17" s="1"/>
      <c r="B17" s="9"/>
      <c r="C17" s="9"/>
      <c r="D17" s="10"/>
      <c r="E17" s="10"/>
      <c r="F17" s="10"/>
    </row>
    <row r="18" spans="1:6" ht="12.75">
      <c r="A18" s="1"/>
      <c r="B18" s="11"/>
      <c r="C18" s="11"/>
      <c r="D18" s="12"/>
      <c r="E18" s="12"/>
      <c r="F18" s="12"/>
    </row>
    <row r="19" spans="1:6" ht="12.75">
      <c r="A19" s="1"/>
      <c r="B19" s="11"/>
      <c r="C19" s="11"/>
      <c r="D19" s="12"/>
      <c r="E19" s="12"/>
      <c r="F19" s="12"/>
    </row>
  </sheetData>
  <sheetProtection/>
  <mergeCells count="3">
    <mergeCell ref="A1:F1"/>
    <mergeCell ref="A2:F2"/>
    <mergeCell ref="A3:F3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Светлана31</dc:creator>
  <cp:keywords/>
  <dc:description/>
  <cp:lastModifiedBy>Светлана31</cp:lastModifiedBy>
  <cp:lastPrinted>2016-04-20T07:16:40Z</cp:lastPrinted>
  <dcterms:created xsi:type="dcterms:W3CDTF">2016-02-18T04:22:12Z</dcterms:created>
  <dcterms:modified xsi:type="dcterms:W3CDTF">2016-04-20T07:16:40Z</dcterms:modified>
  <cp:category/>
  <cp:version/>
  <cp:contentType/>
  <cp:contentStatus/>
</cp:coreProperties>
</file>